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5576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<sst xmlns="http://schemas.openxmlformats.org/spreadsheetml/2006/main" count="376" uniqueCount="199">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</sst>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="80" zoomScaleSheetLayoutView="80" zoomScalePageLayoutView="0" workbookViewId="0" topLeftCell="B1">
      <selection activeCell="H20" sqref="H2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421875" style="0" customWidth="1"/>
  </cols>
  <sheetData>
    <row r="1" ht="6" customHeight="1"/>
    <row r="2" spans="2:6" ht="28.5" customHeight="1">
      <c r="B2" s="50" t="s">
        <v>0</v>
      </c>
      <c r="C2" s="50"/>
      <c r="D2" s="50"/>
      <c r="E2" s="50"/>
      <c r="F2" s="50"/>
    </row>
    <row r="3" spans="2:6" ht="6" customHeight="1">
      <c r="B3" s="1"/>
      <c r="C3" s="1"/>
      <c r="D3" s="1"/>
      <c r="E3" s="1"/>
      <c r="F3" s="1"/>
    </row>
    <row r="4" spans="2:6" ht="14.25">
      <c r="B4" s="51" t="s">
        <v>198</v>
      </c>
      <c r="C4" s="51"/>
      <c r="D4" s="51"/>
      <c r="E4" s="51"/>
      <c r="F4" s="51"/>
    </row>
    <row r="5" spans="2:6" ht="14.25">
      <c r="B5" s="52" t="s">
        <v>1</v>
      </c>
      <c r="C5" s="52"/>
      <c r="D5" s="52"/>
      <c r="E5" s="52"/>
      <c r="F5" s="52"/>
    </row>
    <row r="6" spans="2:6" ht="14.25">
      <c r="B6" s="2" t="s">
        <v>2</v>
      </c>
      <c r="C6" s="2" t="s">
        <v>3</v>
      </c>
      <c r="D6" s="2" t="s">
        <v>4</v>
      </c>
      <c r="E6" s="53" t="s">
        <v>5</v>
      </c>
      <c r="F6" s="54"/>
    </row>
    <row r="7" spans="2:6" ht="14.25">
      <c r="B7" s="3" t="s">
        <v>6</v>
      </c>
      <c r="C7" s="3" t="s">
        <v>7</v>
      </c>
      <c r="D7" s="4" t="s">
        <v>8</v>
      </c>
      <c r="E7" s="55">
        <v>43555</v>
      </c>
      <c r="F7" s="56"/>
    </row>
    <row r="8" spans="2:6" ht="14.25">
      <c r="B8" s="3" t="s">
        <v>9</v>
      </c>
      <c r="C8" s="3" t="s">
        <v>10</v>
      </c>
      <c r="D8" s="4" t="s">
        <v>8</v>
      </c>
      <c r="E8" s="46">
        <v>43101</v>
      </c>
      <c r="F8" s="47"/>
    </row>
    <row r="9" spans="2:6" ht="14.25">
      <c r="B9" s="3" t="s">
        <v>11</v>
      </c>
      <c r="C9" s="3" t="s">
        <v>12</v>
      </c>
      <c r="D9" s="4" t="s">
        <v>8</v>
      </c>
      <c r="E9" s="46">
        <v>43465</v>
      </c>
      <c r="F9" s="47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36">
        <v>0</v>
      </c>
      <c r="F11" s="37"/>
    </row>
    <row r="12" spans="2:6" ht="14.25">
      <c r="B12" s="3" t="s">
        <v>17</v>
      </c>
      <c r="C12" s="3" t="s">
        <v>18</v>
      </c>
      <c r="D12" s="4" t="s">
        <v>16</v>
      </c>
      <c r="E12" s="36">
        <v>0</v>
      </c>
      <c r="F12" s="37"/>
    </row>
    <row r="13" spans="2:6" ht="14.25">
      <c r="B13" s="3" t="s">
        <v>19</v>
      </c>
      <c r="C13" s="3" t="s">
        <v>20</v>
      </c>
      <c r="D13" s="4" t="s">
        <v>16</v>
      </c>
      <c r="E13" s="40">
        <v>145396.7</v>
      </c>
      <c r="F13" s="41"/>
    </row>
    <row r="14" spans="2:8" ht="27">
      <c r="B14" s="6" t="s">
        <v>21</v>
      </c>
      <c r="C14" s="6" t="s">
        <v>22</v>
      </c>
      <c r="D14" s="7" t="s">
        <v>16</v>
      </c>
      <c r="E14" s="38">
        <f>SUM(E15:F17)</f>
        <v>885614.36</v>
      </c>
      <c r="F14" s="39"/>
      <c r="H14" s="28">
        <f>SUM(E30,E38,E47)</f>
        <v>836598.1893973232</v>
      </c>
    </row>
    <row r="15" spans="2:6" ht="14.25">
      <c r="B15" s="3" t="s">
        <v>23</v>
      </c>
      <c r="C15" s="3" t="s">
        <v>24</v>
      </c>
      <c r="D15" s="4" t="s">
        <v>16</v>
      </c>
      <c r="E15" s="34">
        <v>389807.72</v>
      </c>
      <c r="F15" s="35"/>
    </row>
    <row r="16" spans="2:6" ht="14.25">
      <c r="B16" s="3" t="s">
        <v>25</v>
      </c>
      <c r="C16" s="23" t="s">
        <v>26</v>
      </c>
      <c r="D16" s="4" t="s">
        <v>16</v>
      </c>
      <c r="E16" s="34">
        <v>283396.6</v>
      </c>
      <c r="F16" s="35"/>
    </row>
    <row r="17" spans="2:6" ht="14.25">
      <c r="B17" s="3" t="s">
        <v>27</v>
      </c>
      <c r="C17" s="3" t="s">
        <v>28</v>
      </c>
      <c r="D17" s="4" t="s">
        <v>16</v>
      </c>
      <c r="E17" s="34">
        <v>212410.04</v>
      </c>
      <c r="F17" s="35"/>
    </row>
    <row r="18" spans="2:6" ht="14.25">
      <c r="B18" s="6" t="s">
        <v>29</v>
      </c>
      <c r="C18" s="6" t="s">
        <v>30</v>
      </c>
      <c r="D18" s="7" t="s">
        <v>16</v>
      </c>
      <c r="E18" s="38">
        <f>SUM(E19:F23)</f>
        <v>873609.94</v>
      </c>
      <c r="F18" s="39"/>
    </row>
    <row r="19" spans="2:6" ht="27">
      <c r="B19" s="3" t="s">
        <v>31</v>
      </c>
      <c r="C19" s="3" t="s">
        <v>32</v>
      </c>
      <c r="D19" s="4" t="s">
        <v>16</v>
      </c>
      <c r="E19" s="34">
        <v>873609.94</v>
      </c>
      <c r="F19" s="35"/>
    </row>
    <row r="20" spans="2:6" ht="14.25">
      <c r="B20" s="3" t="s">
        <v>33</v>
      </c>
      <c r="C20" s="3" t="s">
        <v>34</v>
      </c>
      <c r="D20" s="4" t="s">
        <v>16</v>
      </c>
      <c r="E20" s="36">
        <v>0</v>
      </c>
      <c r="F20" s="37"/>
    </row>
    <row r="21" spans="2:6" ht="14.25">
      <c r="B21" s="3" t="s">
        <v>35</v>
      </c>
      <c r="C21" s="3" t="s">
        <v>36</v>
      </c>
      <c r="D21" s="4" t="s">
        <v>16</v>
      </c>
      <c r="E21" s="36">
        <v>0</v>
      </c>
      <c r="F21" s="37"/>
    </row>
    <row r="22" spans="2:6" ht="14.25">
      <c r="B22" s="3" t="s">
        <v>37</v>
      </c>
      <c r="C22" s="3" t="s">
        <v>38</v>
      </c>
      <c r="D22" s="4" t="s">
        <v>16</v>
      </c>
      <c r="E22" s="36">
        <v>0</v>
      </c>
      <c r="F22" s="37"/>
    </row>
    <row r="23" spans="2:6" ht="14.25">
      <c r="B23" s="3" t="s">
        <v>39</v>
      </c>
      <c r="C23" s="3" t="s">
        <v>40</v>
      </c>
      <c r="D23" s="4" t="s">
        <v>16</v>
      </c>
      <c r="E23" s="36">
        <v>0</v>
      </c>
      <c r="F23" s="37"/>
    </row>
    <row r="24" spans="2:6" ht="14.25">
      <c r="B24" s="6" t="s">
        <v>41</v>
      </c>
      <c r="C24" s="6" t="s">
        <v>42</v>
      </c>
      <c r="D24" s="7" t="s">
        <v>16</v>
      </c>
      <c r="E24" s="38">
        <f>E18</f>
        <v>873609.94</v>
      </c>
      <c r="F24" s="39"/>
    </row>
    <row r="25" spans="2:6" ht="14.2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4.25">
      <c r="B27" s="6" t="s">
        <v>47</v>
      </c>
      <c r="C27" s="6" t="s">
        <v>48</v>
      </c>
      <c r="D27" s="7" t="s">
        <v>16</v>
      </c>
      <c r="E27" s="38">
        <f>E13+E14-E24</f>
        <v>157401.1200000001</v>
      </c>
      <c r="F27" s="39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4" t="s">
        <v>189</v>
      </c>
      <c r="F29" s="45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212410.04</v>
      </c>
      <c r="F30" s="49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80715.82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6372.3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57350.71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38233.81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29737.41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4" t="s">
        <v>190</v>
      </c>
      <c r="F37" s="45"/>
    </row>
    <row r="38" spans="2:6" ht="14.25" customHeight="1">
      <c r="B38" s="8" t="s">
        <v>55</v>
      </c>
      <c r="C38" s="9" t="s">
        <v>53</v>
      </c>
      <c r="D38" s="10" t="s">
        <v>16</v>
      </c>
      <c r="E38" s="29">
        <f>SUM(F40:F45)</f>
        <v>566999.1481236417</v>
      </c>
      <c r="F38" s="30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59710.97666589911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153820.69326119655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34887.68707516284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4837.695081383289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310610.74403999996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3131.3520000000003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4" t="s">
        <v>188</v>
      </c>
      <c r="F46" s="45"/>
    </row>
    <row r="47" spans="2:6" ht="14.25" customHeight="1">
      <c r="B47" s="8" t="s">
        <v>57</v>
      </c>
      <c r="C47" s="9" t="s">
        <v>53</v>
      </c>
      <c r="D47" s="10" t="s">
        <v>16</v>
      </c>
      <c r="E47" s="29">
        <f>SUM(F49:F51)</f>
        <v>57189.001273681395</v>
      </c>
      <c r="F47" s="30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11">
        <v>8579.8051586158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11">
        <v>48609.1961150656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2">
        <v>2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2">
        <v>2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4">
        <v>342230.35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373287.7300000005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1059.37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1109689.87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1093062.39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188550.95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20">
        <v>1109689.87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20">
        <v>1093062.39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20">
        <v>188550.95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27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3340.6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259937.39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260531.85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52344.62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20">
        <v>259937.39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20">
        <v>260531.85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20">
        <v>52344.62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27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6580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138218.77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137373.55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31762.54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20">
        <v>138218.77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20">
        <v>137373.55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20">
        <v>31762.54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4.2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9139.58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98599.73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97662.81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23387.21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20">
        <v>98599.73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20">
        <v>97662.81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20">
        <v>23387.21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4.2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190588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403392.55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390150.33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77242.41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20">
        <v>403392.55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20">
        <v>390150.33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20">
        <v>77242.41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1">
        <v>3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1">
        <v>3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2">
        <v>10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2">
        <v>0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20">
        <v>175900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64:F64"/>
    <mergeCell ref="B115:F115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Ekonomist-yurg</cp:lastModifiedBy>
  <cp:lastPrinted>2018-01-17T08:46:43Z</cp:lastPrinted>
  <dcterms:created xsi:type="dcterms:W3CDTF">2018-01-17T04:16:34Z</dcterms:created>
  <dcterms:modified xsi:type="dcterms:W3CDTF">2019-03-18T07:31:39Z</dcterms:modified>
  <cp:category/>
  <cp:version/>
  <cp:contentType/>
  <cp:contentStatus/>
</cp:coreProperties>
</file>