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1715" windowHeight="1056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<sst xmlns="http://schemas.openxmlformats.org/spreadsheetml/2006/main" count="404" uniqueCount="208">
  <si>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</si>
  <si>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</si>
  <si>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</si>
  <si>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</si>
  <si>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</si>
  <si>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</si>
  <si>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</si>
  <si>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</si>
  <si>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</si>
  <si>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</si>
  <si>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</si>
  <si>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</si>
  <si>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</si>
  <si>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</si>
  <si>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</si>
  <si>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</si>
  <si>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</si>
  <si>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</si>
  <si>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</si>
  <si>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</si>
  <si>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</si>
  <si>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</si>
  <si>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</si>
  <si>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</si>
  <si>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</si>
  <si>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</si>
  <si>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</si>
  <si>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</si>
  <si>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</si>
  <si>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</si>
  <si>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</si>
  <si>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</si>
  <si>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</si>
  <si>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</si>
  <si>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</si>
  <si>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</si>
  <si>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</si>
  <si>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</si>
  <si>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</si>
  <si>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</si>
  <si>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</si>
  <si>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</si>
  <si>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</si>
  <si>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</si>
  <si>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</si>
  <si>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</si>
  <si>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</si>
  <si>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</si>
  <si>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</si>
  <si>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</si>
  <si>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</si>
  <si>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</si>
  <si>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</si>
  <si>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</si>
  <si>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</si>
  <si>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</si>
  <si>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</si>
  <si>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</si>
  <si>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</si>
  <si>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</si>
  <si>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</si>
  <si>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</si>
  <si>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</si>
  <si>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</si>
  <si>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</si>
  <si>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</si>
  <si>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</si>
  <si>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</si>
  <si>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</si>
  <si>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</si>
  <si>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</si>
  <si>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</si>
  <si>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</si>
  <si>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</si>
  <si>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</si>
  <si>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</si>
  <si>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</si>
  <si>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</si>
  <si>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</si>
  <si>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</si>
  <si>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</si>
  <si>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</si>
  <si>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</si>
  <si>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</si>
  <si>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</si>
  <si>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</si>
  <si>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</si>
  <si>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</si>
  <si>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</si>
  <si>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</si>
  <si>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</si>
  <si>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</si>
  <si>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</si>
  <si>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</si>
  <si>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</si>
  <si>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</si>
  <si>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</si>
  <si>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</si>
  <si>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</si>
  <si>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</si>
  <si>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</si>
  <si>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</si>
  <si>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</si>
  <si>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</si>
  <si>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</si>
  <si>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</si>
  <si>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</si>
  <si>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</si>
  <si>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</si>
  <si>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</si>
  <si>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</si>
  <si>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</si>
  <si>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</si>
  <si>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</si>
  <si>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</si>
  <si>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</si>
  <si>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</si>
  <si>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</si>
  <si>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</si>
  <si>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</si>
  <si>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</si>
  <si>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</si>
  <si>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</si>
  <si>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</si>
  <si>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</si>
  <si>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</si>
  <si>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</si>
  <si>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</si>
  <si>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</si>
  <si>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</si>
  <si>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</si>
  <si>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</si>
  <si>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</si>
  <si>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</si>
  <si>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</si>
  <si>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</si>
  <si>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</si>
  <si>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</si>
  <si>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</si>
  <si>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</si>
  <si>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</si>
  <si>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</si>
  <si>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</si>
  <si>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</si>
  <si>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</si>
  <si>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</si>
  <si>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</si>
  <si>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</si>
  <si>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</si>
  <si>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</si>
  <si>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</si>
  <si>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</si>
  <si>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</si>
  <si>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</si>
  <si>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</si>
  <si>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</si>
  <si>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</si>
  <si>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</si>
  <si>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</si>
  <si>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</si>
  <si>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</si>
  <si>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</si>
  <si>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</si>
  <si>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</si>
  <si>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</si>
  <si>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</si>
  <si>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</si>
  <si>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</si>
  <si>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</si>
  <si>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</si>
  <si>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</si>
  <si>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</si>
  <si>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</si>
  <si>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</si>
  <si>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</si>
  <si>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</si>
  <si>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</si>
  <si>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</si>
  <si>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</si>
  <si>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</si>
  <si>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</si>
  <si>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</si>
  <si>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</si>
  <si>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</si>
  <si>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</si>
  <si>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</si>
  <si>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</si>
  <si>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</si>
  <si>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</si>
  <si>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</si>
  <si>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</si>
  <si>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</si>
  <si>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</si>
  <si>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</si>
  <si>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</si>
  <si>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</si>
  <si>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3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</si>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</sst>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17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00390625" style="1" customWidth="1"/>
    <col min="9" max="16384" width="9.140625" style="1" customWidth="1"/>
  </cols>
  <sheetData>
    <row r="1" ht="6" customHeight="1"/>
    <row r="2" spans="2:6" ht="28.5" customHeight="1">
      <c r="B2" s="50" t="s">
        <v>0</v>
      </c>
      <c r="C2" s="50"/>
      <c r="D2" s="50"/>
      <c r="E2" s="50"/>
      <c r="F2" s="50"/>
    </row>
    <row r="3" spans="2:6" ht="6" customHeight="1">
      <c r="B3" s="2"/>
      <c r="C3" s="2"/>
      <c r="D3" s="2"/>
      <c r="E3" s="2"/>
      <c r="F3" s="2"/>
    </row>
    <row r="4" spans="2:6" ht="15">
      <c r="B4" s="51" t="s">
        <v>196</v>
      </c>
      <c r="C4" s="51"/>
      <c r="D4" s="51"/>
      <c r="E4" s="51"/>
      <c r="F4" s="51"/>
    </row>
    <row r="5" spans="2:6" ht="15">
      <c r="B5" s="52" t="s">
        <v>1</v>
      </c>
      <c r="C5" s="52"/>
      <c r="D5" s="52"/>
      <c r="E5" s="52"/>
      <c r="F5" s="52"/>
    </row>
    <row r="6" spans="2:6" ht="15">
      <c r="B6" s="3" t="s">
        <v>2</v>
      </c>
      <c r="C6" s="3" t="s">
        <v>3</v>
      </c>
      <c r="D6" s="3" t="s">
        <v>4</v>
      </c>
      <c r="E6" s="53" t="s">
        <v>5</v>
      </c>
      <c r="F6" s="54"/>
    </row>
    <row r="7" spans="2:6" ht="15">
      <c r="B7" s="4" t="s">
        <v>6</v>
      </c>
      <c r="C7" s="4" t="s">
        <v>7</v>
      </c>
      <c r="D7" s="5" t="s">
        <v>8</v>
      </c>
      <c r="E7" s="46">
        <v>44286</v>
      </c>
      <c r="F7" s="47"/>
    </row>
    <row r="8" spans="2:6" ht="15">
      <c r="B8" s="4" t="s">
        <v>9</v>
      </c>
      <c r="C8" s="4" t="s">
        <v>10</v>
      </c>
      <c r="D8" s="5" t="s">
        <v>8</v>
      </c>
      <c r="E8" s="48">
        <v>43831</v>
      </c>
      <c r="F8" s="49"/>
    </row>
    <row r="9" spans="2:6" ht="15">
      <c r="B9" s="4" t="s">
        <v>11</v>
      </c>
      <c r="C9" s="4" t="s">
        <v>12</v>
      </c>
      <c r="D9" s="5" t="s">
        <v>8</v>
      </c>
      <c r="E9" s="48">
        <v>44196</v>
      </c>
      <c r="F9" s="49"/>
    </row>
    <row r="10" spans="2:6" ht="28.5" customHeight="1">
      <c r="B10" s="37" t="s">
        <v>13</v>
      </c>
      <c r="C10" s="38"/>
      <c r="D10" s="38"/>
      <c r="E10" s="38"/>
      <c r="F10" s="39"/>
    </row>
    <row r="11" spans="2:6" ht="15">
      <c r="B11" s="4" t="s">
        <v>14</v>
      </c>
      <c r="C11" s="4" t="s">
        <v>15</v>
      </c>
      <c r="D11" s="5" t="s">
        <v>16</v>
      </c>
      <c r="E11" s="33">
        <v>0</v>
      </c>
      <c r="F11" s="34"/>
    </row>
    <row r="12" spans="2:6" ht="30">
      <c r="B12" s="4" t="s">
        <v>17</v>
      </c>
      <c r="C12" s="4" t="s">
        <v>18</v>
      </c>
      <c r="D12" s="5" t="s">
        <v>16</v>
      </c>
      <c r="E12" s="33">
        <v>0</v>
      </c>
      <c r="F12" s="34"/>
    </row>
    <row r="13" spans="2:6" ht="15">
      <c r="B13" s="4" t="s">
        <v>19</v>
      </c>
      <c r="C13" s="4" t="s">
        <v>20</v>
      </c>
      <c r="D13" s="5" t="s">
        <v>16</v>
      </c>
      <c r="E13" s="29">
        <v>253998.35</v>
      </c>
      <c r="F13" s="30"/>
    </row>
    <row r="14" spans="2:8" ht="28.5">
      <c r="B14" s="6" t="s">
        <v>21</v>
      </c>
      <c r="C14" s="6" t="s">
        <v>22</v>
      </c>
      <c r="D14" s="7" t="s">
        <v>16</v>
      </c>
      <c r="E14" s="31">
        <v>780099.8</v>
      </c>
      <c r="F14" s="32"/>
      <c r="H14" s="8">
        <f>SUM(E30,E38,E46)</f>
        <v>1347209.7624419243</v>
      </c>
    </row>
    <row r="15" spans="2:6" ht="15">
      <c r="B15" s="4" t="s">
        <v>23</v>
      </c>
      <c r="C15" s="4" t="s">
        <v>24</v>
      </c>
      <c r="D15" s="5" t="s">
        <v>16</v>
      </c>
      <c r="E15" s="29">
        <f>E14*44%</f>
        <v>343243.912</v>
      </c>
      <c r="F15" s="30"/>
    </row>
    <row r="16" spans="2:6" ht="15">
      <c r="B16" s="4" t="s">
        <v>25</v>
      </c>
      <c r="C16" s="9" t="s">
        <v>26</v>
      </c>
      <c r="D16" s="5" t="s">
        <v>16</v>
      </c>
      <c r="E16" s="29">
        <f>E14*32%</f>
        <v>249631.93600000002</v>
      </c>
      <c r="F16" s="30"/>
    </row>
    <row r="17" spans="2:6" ht="15">
      <c r="B17" s="4" t="s">
        <v>27</v>
      </c>
      <c r="C17" s="4" t="s">
        <v>28</v>
      </c>
      <c r="D17" s="5" t="s">
        <v>16</v>
      </c>
      <c r="E17" s="29">
        <f>E14*24%</f>
        <v>187223.952</v>
      </c>
      <c r="F17" s="30"/>
    </row>
    <row r="18" spans="2:6" ht="15">
      <c r="B18" s="6" t="s">
        <v>29</v>
      </c>
      <c r="C18" s="6" t="s">
        <v>30</v>
      </c>
      <c r="D18" s="7" t="s">
        <v>16</v>
      </c>
      <c r="E18" s="31">
        <f>SUM(E19:F23)</f>
        <v>731777.94</v>
      </c>
      <c r="F18" s="32"/>
    </row>
    <row r="19" spans="2:6" ht="30">
      <c r="B19" s="4" t="s">
        <v>31</v>
      </c>
      <c r="C19" s="4" t="s">
        <v>32</v>
      </c>
      <c r="D19" s="5" t="s">
        <v>16</v>
      </c>
      <c r="E19" s="29">
        <f>731237.11+540.83</f>
        <v>731777.94</v>
      </c>
      <c r="F19" s="30"/>
    </row>
    <row r="20" spans="2:6" ht="30">
      <c r="B20" s="4" t="s">
        <v>33</v>
      </c>
      <c r="C20" s="4" t="s">
        <v>34</v>
      </c>
      <c r="D20" s="5" t="s">
        <v>16</v>
      </c>
      <c r="E20" s="33">
        <v>0</v>
      </c>
      <c r="F20" s="34"/>
    </row>
    <row r="21" spans="2:6" ht="15">
      <c r="B21" s="4" t="s">
        <v>35</v>
      </c>
      <c r="C21" s="4" t="s">
        <v>36</v>
      </c>
      <c r="D21" s="5" t="s">
        <v>16</v>
      </c>
      <c r="E21" s="33">
        <v>0</v>
      </c>
      <c r="F21" s="34"/>
    </row>
    <row r="22" spans="2:6" ht="15">
      <c r="B22" s="4" t="s">
        <v>37</v>
      </c>
      <c r="C22" s="4" t="s">
        <v>38</v>
      </c>
      <c r="D22" s="5" t="s">
        <v>16</v>
      </c>
      <c r="E22" s="33">
        <v>0</v>
      </c>
      <c r="F22" s="34"/>
    </row>
    <row r="23" spans="2:6" ht="15">
      <c r="B23" s="4" t="s">
        <v>39</v>
      </c>
      <c r="C23" s="4" t="s">
        <v>40</v>
      </c>
      <c r="D23" s="5" t="s">
        <v>16</v>
      </c>
      <c r="E23" s="33">
        <v>0</v>
      </c>
      <c r="F23" s="34"/>
    </row>
    <row r="24" spans="2:6" ht="15">
      <c r="B24" s="6" t="s">
        <v>41</v>
      </c>
      <c r="C24" s="6" t="s">
        <v>42</v>
      </c>
      <c r="D24" s="7" t="s">
        <v>16</v>
      </c>
      <c r="E24" s="31">
        <f>E18</f>
        <v>731777.94</v>
      </c>
      <c r="F24" s="32"/>
    </row>
    <row r="25" spans="2:6" ht="15">
      <c r="B25" s="4" t="s">
        <v>43</v>
      </c>
      <c r="C25" s="4" t="s">
        <v>44</v>
      </c>
      <c r="D25" s="5" t="s">
        <v>16</v>
      </c>
      <c r="E25" s="35">
        <v>0</v>
      </c>
      <c r="F25" s="36"/>
    </row>
    <row r="26" spans="2:6" ht="14.25" customHeight="1">
      <c r="B26" s="4" t="s">
        <v>45</v>
      </c>
      <c r="C26" s="4" t="s">
        <v>46</v>
      </c>
      <c r="D26" s="5" t="s">
        <v>16</v>
      </c>
      <c r="E26" s="35">
        <v>0</v>
      </c>
      <c r="F26" s="36"/>
    </row>
    <row r="27" spans="2:6" ht="15">
      <c r="B27" s="6" t="s">
        <v>47</v>
      </c>
      <c r="C27" s="6" t="s">
        <v>48</v>
      </c>
      <c r="D27" s="7" t="s">
        <v>16</v>
      </c>
      <c r="E27" s="31">
        <f>E13+E14-E24</f>
        <v>302320.2100000001</v>
      </c>
      <c r="F27" s="32"/>
    </row>
    <row r="28" spans="2:6" ht="29.25" customHeight="1">
      <c r="B28" s="37" t="s">
        <v>49</v>
      </c>
      <c r="C28" s="38"/>
      <c r="D28" s="38"/>
      <c r="E28" s="38"/>
      <c r="F28" s="39"/>
    </row>
    <row r="29" spans="2:6" ht="31.5" customHeight="1">
      <c r="B29" s="10" t="s">
        <v>50</v>
      </c>
      <c r="C29" s="11" t="s">
        <v>51</v>
      </c>
      <c r="D29" s="12" t="s">
        <v>8</v>
      </c>
      <c r="E29" s="40" t="s">
        <v>187</v>
      </c>
      <c r="F29" s="41"/>
    </row>
    <row r="30" spans="2:6" ht="14.25" customHeight="1">
      <c r="B30" s="10" t="s">
        <v>52</v>
      </c>
      <c r="C30" s="11" t="s">
        <v>53</v>
      </c>
      <c r="D30" s="12" t="s">
        <v>16</v>
      </c>
      <c r="E30" s="42">
        <f>E17</f>
        <v>187223.952</v>
      </c>
      <c r="F30" s="43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71145.1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5616.72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50550.47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33700.31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26211.35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0" t="s">
        <v>188</v>
      </c>
      <c r="F37" s="41"/>
    </row>
    <row r="38" spans="2:6" ht="14.25" customHeight="1">
      <c r="B38" s="10" t="s">
        <v>55</v>
      </c>
      <c r="C38" s="11" t="s">
        <v>53</v>
      </c>
      <c r="D38" s="12" t="s">
        <v>16</v>
      </c>
      <c r="E38" s="44">
        <f>SUM(F40:F44)</f>
        <v>903913.3114419242</v>
      </c>
      <c r="F38" s="45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170096.12141008707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148115.14946392982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2936.576267907248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580114.5683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2650.896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0" t="s">
        <v>186</v>
      </c>
      <c r="F45" s="41"/>
    </row>
    <row r="46" spans="2:6" ht="14.25" customHeight="1">
      <c r="B46" s="10" t="s">
        <v>57</v>
      </c>
      <c r="C46" s="11" t="s">
        <v>53</v>
      </c>
      <c r="D46" s="12" t="s">
        <v>16</v>
      </c>
      <c r="E46" s="44">
        <f>SUM(F48:F50)</f>
        <v>256072.49899999995</v>
      </c>
      <c r="F46" s="45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35844.14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220228.35899999997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7" t="s">
        <v>58</v>
      </c>
      <c r="C51" s="38"/>
      <c r="D51" s="38"/>
      <c r="E51" s="38"/>
      <c r="F51" s="39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7" t="s">
        <v>68</v>
      </c>
      <c r="C56" s="38"/>
      <c r="D56" s="38"/>
      <c r="E56" s="38"/>
      <c r="F56" s="39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518090.78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658636.5499999999</v>
      </c>
    </row>
    <row r="63" spans="2:6" ht="28.5" customHeight="1">
      <c r="B63" s="37" t="s">
        <v>75</v>
      </c>
      <c r="C63" s="38"/>
      <c r="D63" s="38"/>
      <c r="E63" s="38"/>
      <c r="F63" s="39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724.5827443609023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1056648.07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965084.33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390605.33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1056648.07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965084.33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390605.33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2716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219953.16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211660.58+35.31</f>
        <v>211695.88999999998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67924.76-1219.9</f>
        <v>66704.86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219953.16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211695.88999999998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66704.86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6623.96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130975.31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125501.19+35.31</f>
        <v>125536.5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46538.08+222.79</f>
        <v>46760.87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130975.31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125536.5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46760.87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9434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91289.91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88450.43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33954.01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91289.91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88450.43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33954.01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123888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299875.26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280554.66+63.4+56.86</f>
        <v>280674.92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100942.72-709.06-4222.74</f>
        <v>96010.92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299875.26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280674.92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96010.92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268.79651687421045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89364.09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87472.39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13246.13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89364.09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87472.39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13246.13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7" t="s">
        <v>145</v>
      </c>
      <c r="C124" s="38"/>
      <c r="D124" s="38"/>
      <c r="E124" s="38"/>
      <c r="F124" s="39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5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5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8">
        <v>5000</v>
      </c>
    </row>
    <row r="129" spans="2:6" ht="28.5" customHeight="1">
      <c r="B129" s="37" t="s">
        <v>151</v>
      </c>
      <c r="C129" s="38"/>
      <c r="D129" s="38"/>
      <c r="E129" s="38"/>
      <c r="F129" s="39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14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156940</v>
      </c>
    </row>
  </sheetData>
  <sheetProtection/>
  <mergeCells count="37">
    <mergeCell ref="B56:F56"/>
    <mergeCell ref="B63:F63"/>
    <mergeCell ref="B124:F124"/>
    <mergeCell ref="B129:F129"/>
    <mergeCell ref="E19:F19"/>
    <mergeCell ref="B2:F2"/>
    <mergeCell ref="B4:F4"/>
    <mergeCell ref="B5:F5"/>
    <mergeCell ref="B10:F10"/>
    <mergeCell ref="E6:F6"/>
    <mergeCell ref="E7:F7"/>
    <mergeCell ref="E8:F8"/>
    <mergeCell ref="E9:F9"/>
    <mergeCell ref="B28:F28"/>
    <mergeCell ref="E23:F23"/>
    <mergeCell ref="E20:F20"/>
    <mergeCell ref="E21:F21"/>
    <mergeCell ref="E22:F22"/>
    <mergeCell ref="E26:F26"/>
    <mergeCell ref="E24:F24"/>
    <mergeCell ref="E25:F25"/>
    <mergeCell ref="E27:F27"/>
    <mergeCell ref="B51:F51"/>
    <mergeCell ref="E29:F29"/>
    <mergeCell ref="E30:F30"/>
    <mergeCell ref="E37:F37"/>
    <mergeCell ref="E45:F45"/>
    <mergeCell ref="E46:F46"/>
    <mergeCell ref="E38:F38"/>
    <mergeCell ref="E15:F15"/>
    <mergeCell ref="E16:F16"/>
    <mergeCell ref="E17:F17"/>
    <mergeCell ref="E18:F18"/>
    <mergeCell ref="E11:F11"/>
    <mergeCell ref="E12:F12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2018-03-16T04:20:04Z</cp:lastPrinted>
  <dcterms:created xsi:type="dcterms:W3CDTF">2018-01-17T04:16:34Z</dcterms:created>
  <dcterms:modified xsi:type="dcterms:W3CDTF">2021-03-19T06:51:33Z</dcterms:modified>
  <cp:category/>
  <cp:version/>
  <cp:contentType/>
  <cp:contentStatus/>
</cp:coreProperties>
</file>