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0" windowWidth="11610" windowHeight="1069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<sst xmlns="http://schemas.openxmlformats.org/spreadsheetml/2006/main" count="405" uniqueCount="209">
  <si>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</si>
  <si>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</si>
  <si>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</si>
  <si>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</si>
  <si>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</si>
  <si>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</si>
  <si>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</si>
  <si>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</si>
  <si>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</si>
  <si>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</si>
  <si>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</si>
  <si>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</si>
  <si>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</si>
  <si>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</si>
  <si>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</si>
  <si>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</si>
  <si>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</si>
  <si>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</si>
  <si>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</si>
  <si>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</si>
  <si>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</si>
  <si>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</si>
  <si>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</si>
  <si>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</si>
  <si>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</si>
  <si>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</si>
  <si>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</si>
  <si>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</si>
  <si>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</si>
  <si>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</si>
  <si>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</si>
  <si>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</si>
  <si>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</si>
  <si>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</si>
  <si>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</si>
  <si>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</si>
  <si>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</si>
  <si>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</si>
  <si>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</si>
  <si>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</si>
  <si>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</si>
  <si>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</si>
  <si>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</si>
  <si>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</si>
  <si>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</si>
  <si>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</si>
  <si>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</si>
  <si>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</si>
  <si>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</si>
  <si>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</si>
  <si>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</si>
  <si>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</si>
  <si>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</si>
  <si>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</si>
  <si>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</si>
  <si>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</si>
  <si>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</si>
  <si>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</si>
  <si>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</si>
  <si>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</si>
  <si>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</si>
  <si>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</si>
  <si>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</si>
  <si>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</si>
  <si>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</si>
  <si>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</si>
  <si>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</si>
  <si>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</si>
  <si>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</si>
  <si>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</si>
  <si>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</si>
  <si>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</si>
  <si>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</si>
  <si>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</si>
  <si>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</si>
  <si>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</si>
  <si>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</si>
  <si>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</si>
  <si>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</si>
  <si>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</si>
  <si>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</si>
  <si>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</si>
  <si>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</si>
  <si>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</si>
  <si>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</si>
  <si>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</si>
  <si>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</si>
  <si>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</si>
  <si>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</si>
  <si>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</si>
  <si>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</si>
  <si>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</si>
  <si>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</si>
  <si>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</si>
  <si>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</si>
  <si>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</si>
  <si>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</si>
  <si>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</si>
  <si>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</si>
  <si>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</si>
  <si>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</si>
  <si>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</si>
  <si>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</si>
  <si>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</si>
  <si>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</si>
  <si>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</si>
  <si>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</si>
  <si>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</si>
  <si>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</si>
  <si>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</si>
  <si>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</si>
  <si>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</si>
  <si>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</si>
  <si>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</si>
  <si>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</si>
  <si>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</si>
  <si>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</si>
  <si>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</si>
  <si>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</si>
  <si>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</si>
  <si>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</si>
  <si>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</si>
  <si>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</si>
  <si>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</si>
  <si>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</si>
  <si>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</si>
  <si>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</si>
  <si>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</si>
  <si>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</si>
  <si>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</si>
  <si>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</si>
  <si>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</si>
  <si>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</si>
  <si>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</si>
  <si>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</si>
  <si>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</si>
  <si>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</si>
  <si>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</si>
  <si>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</si>
  <si>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</si>
  <si>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</si>
  <si>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</si>
  <si>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</si>
  <si>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</si>
  <si>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</si>
  <si>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</si>
  <si>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</si>
  <si>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</si>
  <si>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</si>
  <si>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</si>
  <si>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</si>
  <si>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</si>
  <si>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</si>
  <si>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</si>
  <si>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</si>
  <si>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</si>
  <si>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</si>
  <si>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</si>
  <si>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</si>
  <si>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</si>
  <si>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</si>
  <si>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</si>
  <si>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</si>
  <si>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</si>
  <si>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</si>
  <si>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</si>
  <si>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</si>
  <si>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</si>
  <si>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</si>
  <si>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</si>
  <si>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</si>
  <si>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</si>
  <si>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</si>
  <si>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</si>
  <si>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</si>
  <si>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</si>
  <si>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</si>
  <si>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</si>
  <si>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</si>
  <si>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</si>
  <si>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</si>
  <si>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</si>
  <si>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</si>
  <si>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</si>
  <si>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</si>
  <si>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</si>
  <si>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</si>
  <si>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</si>
  <si>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</si>
  <si>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</si>
  <si>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</si>
  <si>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</si>
  <si>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</si>
  <si>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</si>
  <si>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</si>
  <si>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</si>
  <si>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1а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</si>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</sst>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107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00390625" style="1" customWidth="1"/>
    <col min="9" max="16384" width="9.140625" style="1" customWidth="1"/>
  </cols>
  <sheetData>
    <row r="1" ht="6" customHeight="1"/>
    <row r="2" spans="2:6" ht="28.5" customHeight="1">
      <c r="B2" s="37" t="s">
        <v>0</v>
      </c>
      <c r="C2" s="37"/>
      <c r="D2" s="37"/>
      <c r="E2" s="37"/>
      <c r="F2" s="37"/>
    </row>
    <row r="3" spans="2:6" ht="6" customHeight="1">
      <c r="B3" s="2"/>
      <c r="C3" s="2"/>
      <c r="D3" s="2"/>
      <c r="E3" s="2"/>
      <c r="F3" s="2"/>
    </row>
    <row r="4" spans="2:6" ht="15">
      <c r="B4" s="38" t="s">
        <v>196</v>
      </c>
      <c r="C4" s="38"/>
      <c r="D4" s="38"/>
      <c r="E4" s="38"/>
      <c r="F4" s="38"/>
    </row>
    <row r="5" spans="2:6" ht="15">
      <c r="B5" s="39" t="s">
        <v>1</v>
      </c>
      <c r="C5" s="39"/>
      <c r="D5" s="39"/>
      <c r="E5" s="39"/>
      <c r="F5" s="39"/>
    </row>
    <row r="6" spans="2:6" ht="15">
      <c r="B6" s="3" t="s">
        <v>2</v>
      </c>
      <c r="C6" s="3" t="s">
        <v>3</v>
      </c>
      <c r="D6" s="3" t="s">
        <v>4</v>
      </c>
      <c r="E6" s="43" t="s">
        <v>5</v>
      </c>
      <c r="F6" s="44"/>
    </row>
    <row r="7" spans="2:6" ht="15">
      <c r="B7" s="4" t="s">
        <v>6</v>
      </c>
      <c r="C7" s="4" t="s">
        <v>7</v>
      </c>
      <c r="D7" s="5" t="s">
        <v>8</v>
      </c>
      <c r="E7" s="45">
        <v>44286</v>
      </c>
      <c r="F7" s="46"/>
    </row>
    <row r="8" spans="2:6" ht="15">
      <c r="B8" s="4" t="s">
        <v>9</v>
      </c>
      <c r="C8" s="4" t="s">
        <v>10</v>
      </c>
      <c r="D8" s="5" t="s">
        <v>8</v>
      </c>
      <c r="E8" s="47">
        <v>43831</v>
      </c>
      <c r="F8" s="48"/>
    </row>
    <row r="9" spans="2:6" ht="15">
      <c r="B9" s="4" t="s">
        <v>11</v>
      </c>
      <c r="C9" s="4" t="s">
        <v>12</v>
      </c>
      <c r="D9" s="5" t="s">
        <v>8</v>
      </c>
      <c r="E9" s="47">
        <v>44196</v>
      </c>
      <c r="F9" s="48"/>
    </row>
    <row r="10" spans="2:6" ht="28.5" customHeight="1">
      <c r="B10" s="40" t="s">
        <v>13</v>
      </c>
      <c r="C10" s="41"/>
      <c r="D10" s="41"/>
      <c r="E10" s="41"/>
      <c r="F10" s="42"/>
    </row>
    <row r="11" spans="2:6" ht="15">
      <c r="B11" s="4" t="s">
        <v>14</v>
      </c>
      <c r="C11" s="4" t="s">
        <v>15</v>
      </c>
      <c r="D11" s="5" t="s">
        <v>16</v>
      </c>
      <c r="E11" s="33">
        <v>0</v>
      </c>
      <c r="F11" s="34"/>
    </row>
    <row r="12" spans="2:6" ht="30">
      <c r="B12" s="4" t="s">
        <v>17</v>
      </c>
      <c r="C12" s="4" t="s">
        <v>18</v>
      </c>
      <c r="D12" s="5" t="s">
        <v>16</v>
      </c>
      <c r="E12" s="33">
        <v>0</v>
      </c>
      <c r="F12" s="34"/>
    </row>
    <row r="13" spans="2:6" ht="15">
      <c r="B13" s="4" t="s">
        <v>19</v>
      </c>
      <c r="C13" s="4" t="s">
        <v>20</v>
      </c>
      <c r="D13" s="5" t="s">
        <v>16</v>
      </c>
      <c r="E13" s="29">
        <v>94176.97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35">
        <v>620465.68</v>
      </c>
      <c r="F14" s="36"/>
      <c r="H14" s="8">
        <f>SUM(E30,E38,E46)</f>
        <v>698298.227582773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273004.89920000004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198549.01760000002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148911.76320000002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35">
        <f>627940.32+258.85</f>
        <v>628199.1699999999</v>
      </c>
      <c r="F18" s="36"/>
    </row>
    <row r="19" spans="2:6" ht="30">
      <c r="B19" s="4" t="s">
        <v>31</v>
      </c>
      <c r="C19" s="4" t="s">
        <v>32</v>
      </c>
      <c r="D19" s="5" t="s">
        <v>16</v>
      </c>
      <c r="E19" s="29">
        <f>E18</f>
        <v>628199.1699999999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33">
        <v>0</v>
      </c>
      <c r="F20" s="34"/>
    </row>
    <row r="21" spans="2:6" ht="15">
      <c r="B21" s="4" t="s">
        <v>35</v>
      </c>
      <c r="C21" s="4" t="s">
        <v>36</v>
      </c>
      <c r="D21" s="5" t="s">
        <v>16</v>
      </c>
      <c r="E21" s="33">
        <v>0</v>
      </c>
      <c r="F21" s="34"/>
    </row>
    <row r="22" spans="2:6" ht="15">
      <c r="B22" s="4" t="s">
        <v>37</v>
      </c>
      <c r="C22" s="4" t="s">
        <v>38</v>
      </c>
      <c r="D22" s="5" t="s">
        <v>16</v>
      </c>
      <c r="E22" s="33">
        <v>0</v>
      </c>
      <c r="F22" s="34"/>
    </row>
    <row r="23" spans="2:6" ht="15">
      <c r="B23" s="4" t="s">
        <v>39</v>
      </c>
      <c r="C23" s="4" t="s">
        <v>40</v>
      </c>
      <c r="D23" s="5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5">
        <f>E18</f>
        <v>628199.1699999999</v>
      </c>
      <c r="F24" s="36"/>
    </row>
    <row r="25" spans="2:6" ht="15">
      <c r="B25" s="4" t="s">
        <v>43</v>
      </c>
      <c r="C25" s="4" t="s">
        <v>44</v>
      </c>
      <c r="D25" s="5" t="s">
        <v>16</v>
      </c>
      <c r="E25" s="31">
        <v>0</v>
      </c>
      <c r="F25" s="32"/>
    </row>
    <row r="26" spans="2:6" ht="14.25" customHeight="1">
      <c r="B26" s="4" t="s">
        <v>45</v>
      </c>
      <c r="C26" s="4" t="s">
        <v>46</v>
      </c>
      <c r="D26" s="5" t="s">
        <v>16</v>
      </c>
      <c r="E26" s="31">
        <v>0</v>
      </c>
      <c r="F26" s="32"/>
    </row>
    <row r="27" spans="2:6" ht="15">
      <c r="B27" s="6" t="s">
        <v>47</v>
      </c>
      <c r="C27" s="6" t="s">
        <v>48</v>
      </c>
      <c r="D27" s="7" t="s">
        <v>16</v>
      </c>
      <c r="E27" s="35">
        <f>E13+E14-E24</f>
        <v>86443.4800000001</v>
      </c>
      <c r="F27" s="36"/>
    </row>
    <row r="28" spans="2:6" ht="29.25" customHeight="1">
      <c r="B28" s="40" t="s">
        <v>49</v>
      </c>
      <c r="C28" s="41"/>
      <c r="D28" s="41"/>
      <c r="E28" s="41"/>
      <c r="F28" s="42"/>
    </row>
    <row r="29" spans="2:6" ht="31.5" customHeight="1">
      <c r="B29" s="10" t="s">
        <v>50</v>
      </c>
      <c r="C29" s="11" t="s">
        <v>51</v>
      </c>
      <c r="D29" s="12" t="s">
        <v>8</v>
      </c>
      <c r="E29" s="49" t="s">
        <v>187</v>
      </c>
      <c r="F29" s="50"/>
    </row>
    <row r="30" spans="2:6" ht="14.25" customHeight="1">
      <c r="B30" s="10" t="s">
        <v>52</v>
      </c>
      <c r="C30" s="11" t="s">
        <v>53</v>
      </c>
      <c r="D30" s="12" t="s">
        <v>16</v>
      </c>
      <c r="E30" s="51">
        <f>E17</f>
        <v>148911.76320000002</v>
      </c>
      <c r="F30" s="5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56586.47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4467.35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40206.18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26804.12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20847.65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9" t="s">
        <v>188</v>
      </c>
      <c r="F37" s="50"/>
    </row>
    <row r="38" spans="2:6" ht="14.25" customHeight="1">
      <c r="B38" s="10" t="s">
        <v>55</v>
      </c>
      <c r="C38" s="11" t="s">
        <v>53</v>
      </c>
      <c r="D38" s="12" t="s">
        <v>16</v>
      </c>
      <c r="E38" s="53">
        <f>SUM(F40:F44)</f>
        <v>349413.8343827729</v>
      </c>
      <c r="F38" s="5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53777.54267169016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96871.0914331446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2335.5902779381813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194321.23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2108.38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9" t="s">
        <v>186</v>
      </c>
      <c r="F45" s="50"/>
    </row>
    <row r="46" spans="2:6" ht="14.25" customHeight="1">
      <c r="B46" s="10" t="s">
        <v>57</v>
      </c>
      <c r="C46" s="11" t="s">
        <v>53</v>
      </c>
      <c r="D46" s="12" t="s">
        <v>16</v>
      </c>
      <c r="E46" s="53">
        <f>SUM(F48:F50)</f>
        <v>199972.63</v>
      </c>
      <c r="F46" s="54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22058.98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177913.65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40" t="s">
        <v>58</v>
      </c>
      <c r="C51" s="41"/>
      <c r="D51" s="41"/>
      <c r="E51" s="41"/>
      <c r="F51" s="4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10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10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40" t="s">
        <v>68</v>
      </c>
      <c r="C56" s="41"/>
      <c r="D56" s="41"/>
      <c r="E56" s="41"/>
      <c r="F56" s="4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221652.43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v>221652.43</v>
      </c>
    </row>
    <row r="63" spans="2:6" ht="28.5" customHeight="1">
      <c r="B63" s="40" t="s">
        <v>75</v>
      </c>
      <c r="C63" s="41"/>
      <c r="D63" s="41"/>
      <c r="E63" s="41"/>
      <c r="F63" s="4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633.6250375939849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765012.03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787397.6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86549.56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765012.03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787397.6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86549.56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2841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206321.04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214429.81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v>27237.58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206321.04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214429.81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27237.58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5368.27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110940.16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115810.24+3.98</f>
        <v>115814.22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19939.72-55.06</f>
        <v>19884.66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110940.16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115814.22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19884.66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8329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80368.15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84527.4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14473.55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80368.15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84527.4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14473.55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123716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260260.88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263393.25-11.78-16.81</f>
        <v>263364.66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v>33979.43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260260.88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263364.66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33979.43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" t="s">
        <v>201</v>
      </c>
      <c r="C116" s="4" t="s">
        <v>83</v>
      </c>
      <c r="D116" s="5" t="s">
        <v>84</v>
      </c>
      <c r="E116" s="5"/>
      <c r="F116" s="26">
        <f>F117/332.46</f>
        <v>271.25157913733983</v>
      </c>
    </row>
    <row r="117" spans="2:6" ht="15">
      <c r="B117" s="2" t="s">
        <v>202</v>
      </c>
      <c r="C117" s="4" t="s">
        <v>86</v>
      </c>
      <c r="D117" s="5" t="s">
        <v>16</v>
      </c>
      <c r="E117" s="5"/>
      <c r="F117" s="26">
        <v>90180.3</v>
      </c>
    </row>
    <row r="118" spans="2:6" ht="15">
      <c r="B118" s="2" t="s">
        <v>203</v>
      </c>
      <c r="C118" s="4" t="s">
        <v>88</v>
      </c>
      <c r="D118" s="5" t="s">
        <v>16</v>
      </c>
      <c r="E118" s="5"/>
      <c r="F118" s="26">
        <v>88271.32</v>
      </c>
    </row>
    <row r="119" spans="2:6" ht="15">
      <c r="B119" s="2" t="s">
        <v>204</v>
      </c>
      <c r="C119" s="4" t="s">
        <v>90</v>
      </c>
      <c r="D119" s="5" t="s">
        <v>16</v>
      </c>
      <c r="E119" s="5"/>
      <c r="F119" s="26">
        <v>12254.14</v>
      </c>
    </row>
    <row r="120" spans="2:6" ht="30">
      <c r="B120" s="2" t="s">
        <v>205</v>
      </c>
      <c r="C120" s="4" t="s">
        <v>92</v>
      </c>
      <c r="D120" s="5" t="s">
        <v>16</v>
      </c>
      <c r="E120" s="5"/>
      <c r="F120" s="26">
        <f>F117</f>
        <v>90180.3</v>
      </c>
    </row>
    <row r="121" spans="2:6" ht="30">
      <c r="B121" s="2" t="s">
        <v>206</v>
      </c>
      <c r="C121" s="4" t="s">
        <v>94</v>
      </c>
      <c r="D121" s="5" t="s">
        <v>16</v>
      </c>
      <c r="E121" s="5"/>
      <c r="F121" s="26">
        <f>F118</f>
        <v>88271.32</v>
      </c>
    </row>
    <row r="122" spans="2:6" ht="30">
      <c r="B122" s="2" t="s">
        <v>207</v>
      </c>
      <c r="C122" s="4" t="s">
        <v>96</v>
      </c>
      <c r="D122" s="5" t="s">
        <v>16</v>
      </c>
      <c r="E122" s="5"/>
      <c r="F122" s="26">
        <f>F119</f>
        <v>12254.14</v>
      </c>
    </row>
    <row r="123" spans="2:6" ht="30">
      <c r="B123" s="2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40" t="s">
        <v>145</v>
      </c>
      <c r="C124" s="41"/>
      <c r="D124" s="41"/>
      <c r="E124" s="41"/>
      <c r="F124" s="4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15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15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58785</v>
      </c>
    </row>
    <row r="129" spans="2:6" ht="28.5" customHeight="1">
      <c r="B129" s="40" t="s">
        <v>151</v>
      </c>
      <c r="C129" s="41"/>
      <c r="D129" s="41"/>
      <c r="E129" s="41"/>
      <c r="F129" s="4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6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52658</v>
      </c>
    </row>
  </sheetData>
  <sheetProtection/>
  <mergeCells count="37">
    <mergeCell ref="B124:F124"/>
    <mergeCell ref="E24:F24"/>
    <mergeCell ref="E21:F21"/>
    <mergeCell ref="E22:F22"/>
    <mergeCell ref="E27:F27"/>
    <mergeCell ref="B28:F28"/>
    <mergeCell ref="E25:F25"/>
    <mergeCell ref="B129:F129"/>
    <mergeCell ref="B51:F51"/>
    <mergeCell ref="E29:F29"/>
    <mergeCell ref="E30:F30"/>
    <mergeCell ref="E37:F37"/>
    <mergeCell ref="E45:F45"/>
    <mergeCell ref="E46:F46"/>
    <mergeCell ref="E38:F38"/>
    <mergeCell ref="B56:F56"/>
    <mergeCell ref="B63:F63"/>
    <mergeCell ref="E20:F20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E16:F16"/>
    <mergeCell ref="E26:F26"/>
    <mergeCell ref="E12:F12"/>
    <mergeCell ref="E13:F13"/>
    <mergeCell ref="E14:F14"/>
    <mergeCell ref="E15:F15"/>
    <mergeCell ref="E23:F23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2018-03-28T07:38:19Z</cp:lastPrinted>
  <dcterms:created xsi:type="dcterms:W3CDTF">2018-01-17T04:16:34Z</dcterms:created>
  <dcterms:modified xsi:type="dcterms:W3CDTF">2021-03-22T06:34:26Z</dcterms:modified>
  <cp:category/>
  <cp:version/>
  <cp:contentType/>
  <cp:contentStatus/>
</cp:coreProperties>
</file>