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565" windowHeight="10530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<sst xmlns="http://schemas.openxmlformats.org/spreadsheetml/2006/main" count="408" uniqueCount="210">
  <si>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</si>
  <si>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</si>
  <si>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</si>
  <si>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</si>
  <si>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</si>
  <si>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</si>
  <si>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</si>
  <si>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</si>
  <si>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</si>
  <si>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</si>
  <si>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</si>
  <si>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</si>
  <si>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</si>
  <si>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</si>
  <si>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</si>
  <si>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</si>
  <si>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</si>
  <si>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</si>
  <si>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</si>
  <si>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</si>
  <si>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</si>
  <si>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</si>
  <si>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</si>
  <si>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</si>
  <si>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</si>
  <si>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</si>
  <si>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</si>
  <si>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</si>
  <si>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</si>
  <si>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</si>
  <si>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</si>
  <si>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</si>
  <si>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</si>
  <si>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</si>
  <si>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</si>
  <si>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</si>
  <si>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</si>
  <si>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</si>
  <si>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</si>
  <si>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</si>
  <si>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</si>
  <si>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</si>
  <si>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</si>
  <si>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</si>
  <si>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</si>
  <si>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</si>
  <si>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</si>
  <si>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</si>
  <si>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</si>
  <si>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</si>
  <si>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</si>
  <si>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</si>
  <si>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</si>
  <si>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</si>
  <si>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</si>
  <si>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</si>
  <si>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</si>
  <si>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</si>
  <si>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</si>
  <si>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</si>
  <si>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</si>
  <si>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</si>
  <si>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</si>
  <si>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</si>
  <si>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</si>
  <si>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</si>
  <si>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</si>
  <si>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</si>
  <si>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</si>
  <si>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</si>
  <si>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</si>
  <si>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</si>
  <si>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</si>
  <si>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</si>
  <si>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</si>
  <si>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</si>
  <si>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</si>
  <si>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</si>
  <si>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</si>
  <si>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</si>
  <si>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</si>
  <si>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</si>
  <si>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</si>
  <si>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</si>
  <si>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</si>
  <si>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</si>
  <si>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</si>
  <si>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</si>
  <si>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</si>
  <si>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</si>
  <si>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</si>
  <si>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</si>
  <si>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</si>
  <si>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</si>
  <si>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</si>
  <si>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</si>
  <si>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</si>
  <si>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</si>
  <si>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</si>
  <si>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</si>
  <si>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</si>
  <si>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</si>
  <si>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</si>
  <si>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</si>
  <si>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</si>
  <si>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</si>
  <si>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</si>
  <si>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</si>
  <si>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</si>
  <si>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</si>
  <si>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</si>
  <si>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</si>
  <si>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</si>
  <si>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</si>
  <si>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</si>
  <si>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</si>
  <si>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</si>
  <si>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</si>
  <si>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</si>
  <si>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</si>
  <si>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</si>
  <si>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</si>
  <si>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</si>
  <si>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</si>
  <si>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</si>
  <si>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</si>
  <si>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</si>
  <si>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</si>
  <si>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</si>
  <si>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</si>
  <si>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</si>
  <si>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</si>
  <si>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</si>
  <si>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</si>
  <si>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</si>
  <si>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</si>
  <si>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</si>
  <si>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</si>
  <si>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</si>
  <si>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</si>
  <si>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</si>
  <si>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</si>
  <si>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</si>
  <si>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</si>
  <si>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</si>
  <si>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</si>
  <si>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</si>
  <si>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</si>
  <si>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</si>
  <si>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</si>
  <si>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</si>
  <si>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</si>
  <si>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</si>
  <si>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</si>
  <si>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</si>
  <si>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</si>
  <si>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</si>
  <si>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</si>
  <si>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</si>
  <si>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</si>
  <si>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</si>
  <si>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</si>
  <si>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</si>
  <si>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</si>
  <si>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</si>
  <si>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</si>
  <si>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</si>
  <si>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</si>
  <si>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</si>
  <si>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</si>
  <si>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</si>
  <si>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</si>
  <si>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</si>
  <si>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</si>
  <si>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</si>
  <si>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</si>
  <si>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</si>
  <si>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</si>
  <si>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</si>
  <si>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</si>
  <si>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</si>
  <si>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</si>
  <si>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</si>
  <si>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</si>
  <si>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</si>
  <si>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</si>
  <si>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</si>
  <si>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</si>
  <si>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</si>
  <si>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</si>
  <si>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</si>
  <si>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</si>
  <si>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</si>
  <si>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</si>
  <si>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</si>
  <si>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</si>
  <si>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</si>
  <si>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</si>
  <si>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Металлургов 2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</si>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</sst>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 applyProtection="1">
      <alignment horizontal="right" vertical="center" indent="1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10" xfId="0" applyFont="1" applyBorder="1" applyAlignment="1">
      <alignment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="90" zoomScaleSheetLayoutView="90" zoomScalePageLayoutView="0" workbookViewId="0" topLeftCell="B37">
      <selection activeCell="B37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710937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165135.93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831584.08</v>
      </c>
      <c r="F14" s="25"/>
      <c r="H14" s="26">
        <f>E30+E38+E47</f>
        <v>780548.4405293574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365896.9952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266106.9056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199580.17919999998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797203.4099999999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f>796524.21+679.2</f>
        <v>797203.4099999999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797203.4099999999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199516.6000000001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199580.17919999998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v>16512.98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v>1303.66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v>11732.91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v>7821.94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v>6738.73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345832.5949056242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59769.84210782504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102026.17002489475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16390.31838039196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3330.743752512483</v>
      </c>
    </row>
    <row r="44" spans="2:6" ht="27.75" customHeight="1" outlineLevel="1">
      <c r="B44" s="30" t="s">
        <v>179</v>
      </c>
      <c r="C44" s="31" t="s">
        <v>184</v>
      </c>
      <c r="D44" s="32"/>
      <c r="E44" s="32" t="s">
        <v>61</v>
      </c>
      <c r="F44" s="42">
        <v>161451.93664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2">
        <v>2863.584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235135.66642373317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43">
        <v>34117.2372285373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43">
        <v>201018.42919519587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43">
        <v>0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4">
        <v>8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4">
        <v>8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4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5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6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6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7">
        <v>403869.6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8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8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9">
        <f>F60+F68+F78+F88+F98-F69-F79-F89-F99+F108-F109+F120</f>
        <v>562483.1299999995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50" t="s">
        <v>76</v>
      </c>
      <c r="C65" s="50" t="s">
        <v>77</v>
      </c>
      <c r="D65" s="51" t="s">
        <v>8</v>
      </c>
      <c r="E65" s="51"/>
      <c r="F65" s="50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2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3">
        <v>936.51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3">
        <v>1090311.39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3">
        <v>1032519.53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3">
        <v>272285.64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3">
        <v>1090311.39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3">
        <v>1032519.53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3">
        <v>272285.64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3">
        <v>0</v>
      </c>
    </row>
    <row r="75" spans="2:6" ht="30">
      <c r="B75" s="50" t="s">
        <v>99</v>
      </c>
      <c r="C75" s="50" t="s">
        <v>77</v>
      </c>
      <c r="D75" s="51" t="s">
        <v>8</v>
      </c>
      <c r="E75" s="51"/>
      <c r="F75" s="50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2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3">
        <v>3048.1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3">
        <v>306197.8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3">
        <v>274897.64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3">
        <v>102487.91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3">
        <v>306197.8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3">
        <v>274897.64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3">
        <v>102487.91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3">
        <v>0</v>
      </c>
    </row>
    <row r="85" spans="2:6" ht="30">
      <c r="B85" s="50" t="s">
        <v>111</v>
      </c>
      <c r="C85" s="50" t="s">
        <v>77</v>
      </c>
      <c r="D85" s="51" t="s">
        <v>8</v>
      </c>
      <c r="E85" s="51"/>
      <c r="F85" s="50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2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3">
        <v>8163.63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3">
        <v>183264.98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3">
        <f>162047.32+4.11</f>
        <v>162051.43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3">
        <f>68565.75-19.4</f>
        <v>68546.35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3">
        <v>183264.98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3">
        <v>162051.43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3">
        <v>68546.35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3">
        <v>0</v>
      </c>
    </row>
    <row r="95" spans="2:6" ht="15">
      <c r="B95" s="50" t="s">
        <v>122</v>
      </c>
      <c r="C95" s="50" t="s">
        <v>77</v>
      </c>
      <c r="D95" s="51" t="s">
        <v>8</v>
      </c>
      <c r="E95" s="51"/>
      <c r="F95" s="50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2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3">
        <v>11211.69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3">
        <v>128237.16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3">
        <v>112551.97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3">
        <v>49677.01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3">
        <v>128237.16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3">
        <v>112551.97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3">
        <v>49677.01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3">
        <v>0</v>
      </c>
    </row>
    <row r="105" spans="2:6" ht="15">
      <c r="B105" s="50" t="s">
        <v>133</v>
      </c>
      <c r="C105" s="50" t="s">
        <v>77</v>
      </c>
      <c r="D105" s="51" t="s">
        <v>8</v>
      </c>
      <c r="E105" s="51"/>
      <c r="F105" s="50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2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3">
        <v>184908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3">
        <v>403087.73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3">
        <f>386037.4+7.34+24.11</f>
        <v>386068.85000000003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3">
        <f>106963.77+43.42-257.87</f>
        <v>106749.32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3">
        <v>403087.73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3">
        <v>386068.85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3">
        <v>106749.32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3">
        <v>0</v>
      </c>
    </row>
    <row r="115" spans="2:6" ht="15">
      <c r="B115" s="54" t="s">
        <v>200</v>
      </c>
      <c r="C115" s="50" t="s">
        <v>77</v>
      </c>
      <c r="D115" s="51" t="s">
        <v>8</v>
      </c>
      <c r="E115" s="51"/>
      <c r="F115" s="50" t="s">
        <v>199</v>
      </c>
    </row>
    <row r="116" spans="2:6" ht="15">
      <c r="B116" s="54" t="s">
        <v>201</v>
      </c>
      <c r="C116" s="9" t="s">
        <v>80</v>
      </c>
      <c r="D116" s="10" t="s">
        <v>8</v>
      </c>
      <c r="E116" s="10"/>
      <c r="F116" s="52" t="s">
        <v>102</v>
      </c>
    </row>
    <row r="117" spans="2:6" ht="15">
      <c r="B117" s="54" t="s">
        <v>202</v>
      </c>
      <c r="C117" s="9" t="s">
        <v>83</v>
      </c>
      <c r="D117" s="10" t="s">
        <v>84</v>
      </c>
      <c r="E117" s="10"/>
      <c r="F117" s="53">
        <f>F118/332.43</f>
        <v>190.66805041662906</v>
      </c>
    </row>
    <row r="118" spans="2:6" ht="15">
      <c r="B118" s="54" t="s">
        <v>203</v>
      </c>
      <c r="C118" s="9" t="s">
        <v>86</v>
      </c>
      <c r="D118" s="10" t="s">
        <v>16</v>
      </c>
      <c r="E118" s="10"/>
      <c r="F118" s="53">
        <v>63383.78</v>
      </c>
    </row>
    <row r="119" spans="2:6" ht="15">
      <c r="B119" s="54" t="s">
        <v>204</v>
      </c>
      <c r="C119" s="9" t="s">
        <v>88</v>
      </c>
      <c r="D119" s="10" t="s">
        <v>16</v>
      </c>
      <c r="E119" s="10"/>
      <c r="F119" s="53">
        <v>47779.89</v>
      </c>
    </row>
    <row r="120" spans="2:6" ht="15">
      <c r="B120" s="54" t="s">
        <v>205</v>
      </c>
      <c r="C120" s="9" t="s">
        <v>90</v>
      </c>
      <c r="D120" s="10" t="s">
        <v>16</v>
      </c>
      <c r="E120" s="10"/>
      <c r="F120" s="53">
        <v>15603.89</v>
      </c>
    </row>
    <row r="121" spans="2:6" ht="30">
      <c r="B121" s="54" t="s">
        <v>206</v>
      </c>
      <c r="C121" s="9" t="s">
        <v>92</v>
      </c>
      <c r="D121" s="10" t="s">
        <v>16</v>
      </c>
      <c r="E121" s="10"/>
      <c r="F121" s="53">
        <v>63383.78</v>
      </c>
    </row>
    <row r="122" spans="2:6" ht="30">
      <c r="B122" s="54" t="s">
        <v>207</v>
      </c>
      <c r="C122" s="9" t="s">
        <v>94</v>
      </c>
      <c r="D122" s="10" t="s">
        <v>16</v>
      </c>
      <c r="E122" s="10"/>
      <c r="F122" s="53">
        <v>47779.89</v>
      </c>
    </row>
    <row r="123" spans="2:6" ht="30">
      <c r="B123" s="54" t="s">
        <v>208</v>
      </c>
      <c r="C123" s="9" t="s">
        <v>96</v>
      </c>
      <c r="D123" s="10" t="s">
        <v>16</v>
      </c>
      <c r="E123" s="10"/>
      <c r="F123" s="53">
        <v>15603.89</v>
      </c>
    </row>
    <row r="124" spans="2:6" ht="30">
      <c r="B124" s="54" t="s">
        <v>209</v>
      </c>
      <c r="C124" s="9" t="s">
        <v>98</v>
      </c>
      <c r="D124" s="10" t="s">
        <v>16</v>
      </c>
      <c r="E124" s="10"/>
      <c r="F124" s="53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5">
        <v>8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5">
        <v>8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5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5">
        <v>120400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5">
        <v>2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5">
        <v>0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3">
        <v>33500</v>
      </c>
    </row>
  </sheetData>
  <sheetProtection/>
  <mergeCells count="37">
    <mergeCell ref="B57:F57"/>
    <mergeCell ref="B64:F64"/>
    <mergeCell ref="B125:F125"/>
    <mergeCell ref="B130:F130"/>
    <mergeCell ref="E19:F19"/>
    <mergeCell ref="B2:F2"/>
    <mergeCell ref="B4:F4"/>
    <mergeCell ref="B5:F5"/>
    <mergeCell ref="B10:F10"/>
    <mergeCell ref="E6:F6"/>
    <mergeCell ref="E7:F7"/>
    <mergeCell ref="E8:F8"/>
    <mergeCell ref="E9:F9"/>
    <mergeCell ref="B28:F28"/>
    <mergeCell ref="E23:F23"/>
    <mergeCell ref="E20:F20"/>
    <mergeCell ref="E21:F21"/>
    <mergeCell ref="E22:F22"/>
    <mergeCell ref="E26:F26"/>
    <mergeCell ref="E24:F24"/>
    <mergeCell ref="E25:F25"/>
    <mergeCell ref="E27:F27"/>
    <mergeCell ref="B52:F52"/>
    <mergeCell ref="E29:F29"/>
    <mergeCell ref="E30:F30"/>
    <mergeCell ref="E37:F37"/>
    <mergeCell ref="E46:F46"/>
    <mergeCell ref="E47:F47"/>
    <mergeCell ref="E38:F38"/>
    <mergeCell ref="E15:F15"/>
    <mergeCell ref="E16:F16"/>
    <mergeCell ref="E17:F17"/>
    <mergeCell ref="E18:F18"/>
    <mergeCell ref="E11:F11"/>
    <mergeCell ref="E12:F12"/>
    <mergeCell ref="E13:F13"/>
    <mergeCell ref="E14:F14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2018-03-16T04:00:40Z</cp:lastPrinted>
  <dcterms:created xsi:type="dcterms:W3CDTF">2018-01-17T04:16:34Z</dcterms:created>
  <dcterms:modified xsi:type="dcterms:W3CDTF">2020-04-06T00:26:48Z</dcterms:modified>
  <cp:category/>
  <cp:version/>
  <cp:contentType/>
  <cp:contentStatus/>
</cp:coreProperties>
</file>