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61" windowWidth="11445" windowHeight="10470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<sst xmlns="http://schemas.openxmlformats.org/spreadsheetml/2006/main" count="409" uniqueCount="211">
  <si>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</si>
  <si>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</si>
  <si>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</si>
  <si>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</si>
  <si>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</si>
  <si>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</si>
  <si>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</si>
  <si>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</si>
  <si>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</si>
  <si>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</si>
  <si>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</si>
  <si>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</si>
  <si>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</si>
  <si>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</si>
  <si>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</si>
  <si>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</si>
  <si>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</si>
  <si>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</si>
  <si>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</si>
  <si>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</si>
  <si>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</si>
  <si>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</si>
  <si>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</si>
  <si>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</si>
  <si>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</si>
  <si>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</si>
  <si>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</si>
  <si>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</si>
  <si>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</si>
  <si>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</si>
  <si>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</si>
  <si>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</si>
  <si>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</si>
  <si>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</si>
  <si>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</si>
  <si>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</si>
  <si>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</si>
  <si>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</si>
  <si>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</si>
  <si>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</si>
  <si>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</si>
  <si>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</si>
  <si>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</si>
  <si>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</si>
  <si>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</si>
  <si>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</si>
  <si>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</si>
  <si>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</si>
  <si>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</si>
  <si>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</si>
  <si>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</si>
  <si>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</si>
  <si>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</si>
  <si>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</si>
  <si>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</si>
  <si>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</si>
  <si>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</si>
  <si>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</si>
  <si>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</si>
  <si>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</si>
  <si>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</si>
  <si>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</si>
  <si>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</si>
  <si>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</si>
  <si>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</si>
  <si>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</si>
  <si>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</si>
  <si>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</si>
  <si>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</si>
  <si>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</si>
  <si>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</si>
  <si>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</si>
  <si>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</si>
  <si>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</si>
  <si>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</si>
  <si>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</si>
  <si>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</si>
  <si>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</si>
  <si>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</si>
  <si>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</si>
  <si>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</si>
  <si>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</si>
  <si>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</si>
  <si>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</si>
  <si>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</si>
  <si>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</si>
  <si>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</si>
  <si>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</si>
  <si>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</si>
  <si>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</si>
  <si>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</si>
  <si>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</si>
  <si>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</si>
  <si>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</si>
  <si>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</si>
  <si>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</si>
  <si>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</si>
  <si>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</si>
  <si>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</si>
  <si>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</si>
  <si>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</si>
  <si>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</si>
  <si>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</si>
  <si>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</si>
  <si>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</si>
  <si>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</si>
  <si>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</si>
  <si>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</si>
  <si>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</si>
  <si>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</si>
  <si>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</si>
  <si>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</si>
  <si>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</si>
  <si>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</si>
  <si>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</si>
  <si>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</si>
  <si>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</si>
  <si>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</si>
  <si>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</si>
  <si>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</si>
  <si>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</si>
  <si>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</si>
  <si>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</si>
  <si>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</si>
  <si>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</si>
  <si>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</si>
  <si>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</si>
  <si>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</si>
  <si>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</si>
  <si>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</si>
  <si>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</si>
  <si>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</si>
  <si>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</si>
  <si>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</si>
  <si>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</si>
  <si>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</si>
  <si>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</si>
  <si>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</si>
  <si>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</si>
  <si>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</si>
  <si>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</si>
  <si>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</si>
  <si>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</si>
  <si>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</si>
  <si>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</si>
  <si>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</si>
  <si>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</si>
  <si>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</si>
  <si>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</si>
  <si>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</si>
  <si>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</si>
  <si>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</si>
  <si>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</si>
  <si>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</si>
  <si>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</si>
  <si>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</si>
  <si>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</si>
  <si>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</si>
  <si>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</si>
  <si>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</si>
  <si>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</si>
  <si>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</si>
  <si>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</si>
  <si>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</si>
  <si>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</si>
  <si>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</si>
  <si>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</si>
  <si>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</si>
  <si>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</si>
  <si>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</si>
  <si>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</si>
  <si>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</si>
  <si>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</si>
  <si>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</si>
  <si>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</si>
  <si>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</si>
  <si>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</si>
  <si>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</si>
  <si>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</si>
  <si>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</si>
  <si>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</si>
  <si>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</si>
  <si>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</si>
  <si>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</si>
  <si>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</si>
  <si>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</si>
  <si>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</si>
  <si>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</si>
  <si>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</si>
  <si>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</si>
  <si>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</si>
  <si>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</si>
  <si>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</si>
  <si>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</si>
  <si>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</si>
  <si>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</si>
  <si>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</si>
  <si>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</si>
  <si>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Машиностроителей 51</t>
  </si>
  <si>
    <t>по мере необходимости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</si>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</sst>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90" zoomScaleSheetLayoutView="90" zoomScalePageLayoutView="0" workbookViewId="0" topLeftCell="B1">
      <selection activeCell="B1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4.5742187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150325.85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901650.75</v>
      </c>
      <c r="F14" s="25"/>
      <c r="H14" s="26">
        <f>SUM(E30,E38,E47)</f>
        <v>1082261.3184916675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396726.33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288528.24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216396.18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876792.8400000001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876227.81+565.03</f>
        <v>876792.8400000001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876792.8400000001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175183.76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216396.18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82230.55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6491.89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58426.97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38951.31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30295.47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610864.8477296124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75383.32289353316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169551.20370898393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17774.997797019663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3612.1301300756413</v>
      </c>
    </row>
    <row r="44" spans="2:6" ht="35.25" customHeight="1" outlineLevel="1">
      <c r="B44" s="30" t="s">
        <v>179</v>
      </c>
      <c r="C44" s="31" t="s">
        <v>184</v>
      </c>
      <c r="D44" s="32" t="s">
        <v>199</v>
      </c>
      <c r="E44" s="32" t="s">
        <v>61</v>
      </c>
      <c r="F44" s="42">
        <v>341437.6932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3105.5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255000.2907620552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36999.51413409611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218000.77662795907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3">
        <v>6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3">
        <v>6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3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4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5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5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6">
        <v>342574.57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7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7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8">
        <f>F60+F68+F78+F88+F98-F69-F79-F89-F99+F108-F109+F120</f>
        <v>437540.44999999984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49" t="s">
        <v>76</v>
      </c>
      <c r="C65" s="49" t="s">
        <v>77</v>
      </c>
      <c r="D65" s="50" t="s">
        <v>8</v>
      </c>
      <c r="E65" s="50"/>
      <c r="F65" s="49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1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2">
        <v>921.14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2">
        <v>1077490.28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2">
        <v>1035884.73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2">
        <v>207009.62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2">
        <v>1077490.28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2">
        <v>1035884.73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2">
        <v>207009.62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2">
        <v>0</v>
      </c>
    </row>
    <row r="75" spans="2:6" ht="30">
      <c r="B75" s="49" t="s">
        <v>99</v>
      </c>
      <c r="C75" s="49" t="s">
        <v>77</v>
      </c>
      <c r="D75" s="50" t="s">
        <v>8</v>
      </c>
      <c r="E75" s="50"/>
      <c r="F75" s="49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1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2">
        <v>4815.2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2">
        <v>301254.95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2">
        <f>288686.96+0.07</f>
        <v>288687.03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2">
        <f>74788.64-1979.28</f>
        <v>72809.36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2">
        <v>301254.95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2">
        <v>288687.03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2">
        <v>72809.36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2">
        <v>0</v>
      </c>
    </row>
    <row r="85" spans="2:6" ht="30">
      <c r="B85" s="49" t="s">
        <v>111</v>
      </c>
      <c r="C85" s="49" t="s">
        <v>77</v>
      </c>
      <c r="D85" s="50" t="s">
        <v>8</v>
      </c>
      <c r="E85" s="50"/>
      <c r="F85" s="49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1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2">
        <v>8945.93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2">
        <v>162914.47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2">
        <f>151622.3+2.46</f>
        <v>151624.75999999998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2">
        <f>42655.6</f>
        <v>42655.6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2">
        <v>162914.47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2">
        <v>151624.76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2">
        <v>42655.6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2">
        <v>0</v>
      </c>
    </row>
    <row r="95" spans="2:6" ht="15">
      <c r="B95" s="49" t="s">
        <v>122</v>
      </c>
      <c r="C95" s="49" t="s">
        <v>77</v>
      </c>
      <c r="D95" s="50" t="s">
        <v>8</v>
      </c>
      <c r="E95" s="50"/>
      <c r="F95" s="49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1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2">
        <v>13751.82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2">
        <v>119370.43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2">
        <v>111221.71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2">
        <v>31956.9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2">
        <v>119370.43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2">
        <v>111221.71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2">
        <v>31956.9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2">
        <v>0</v>
      </c>
    </row>
    <row r="105" spans="2:6" ht="15">
      <c r="B105" s="49" t="s">
        <v>133</v>
      </c>
      <c r="C105" s="49" t="s">
        <v>77</v>
      </c>
      <c r="D105" s="50" t="s">
        <v>8</v>
      </c>
      <c r="E105" s="50"/>
      <c r="F105" s="49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1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2">
        <v>171288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2">
        <v>383210.6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2">
        <f>379914.98+1.13+10.45</f>
        <v>379926.56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2">
        <f>70194.76-1086.32-4207.85</f>
        <v>64900.58999999999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2">
        <v>383210.6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2">
        <v>379926.56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2">
        <v>64900.59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2">
        <v>0</v>
      </c>
    </row>
    <row r="115" spans="2:6" ht="15">
      <c r="B115" s="53" t="s">
        <v>201</v>
      </c>
      <c r="C115" s="49" t="s">
        <v>77</v>
      </c>
      <c r="D115" s="50" t="s">
        <v>8</v>
      </c>
      <c r="E115" s="50"/>
      <c r="F115" s="49" t="s">
        <v>200</v>
      </c>
    </row>
    <row r="116" spans="2:6" ht="15">
      <c r="B116" s="53" t="s">
        <v>202</v>
      </c>
      <c r="C116" s="9" t="s">
        <v>80</v>
      </c>
      <c r="D116" s="10" t="s">
        <v>8</v>
      </c>
      <c r="E116" s="10"/>
      <c r="F116" s="51" t="s">
        <v>102</v>
      </c>
    </row>
    <row r="117" spans="2:6" ht="15">
      <c r="B117" s="53" t="s">
        <v>203</v>
      </c>
      <c r="C117" s="9" t="s">
        <v>83</v>
      </c>
      <c r="D117" s="10" t="s">
        <v>84</v>
      </c>
      <c r="E117" s="10"/>
      <c r="F117" s="52">
        <f>F118/332.43</f>
        <v>220.80134163583313</v>
      </c>
    </row>
    <row r="118" spans="2:6" ht="15">
      <c r="B118" s="53" t="s">
        <v>204</v>
      </c>
      <c r="C118" s="9" t="s">
        <v>86</v>
      </c>
      <c r="D118" s="10" t="s">
        <v>16</v>
      </c>
      <c r="E118" s="10"/>
      <c r="F118" s="52">
        <v>73400.99</v>
      </c>
    </row>
    <row r="119" spans="2:6" ht="15">
      <c r="B119" s="53" t="s">
        <v>205</v>
      </c>
      <c r="C119" s="9" t="s">
        <v>88</v>
      </c>
      <c r="D119" s="10" t="s">
        <v>16</v>
      </c>
      <c r="E119" s="10"/>
      <c r="F119" s="52">
        <v>55331.05</v>
      </c>
    </row>
    <row r="120" spans="2:6" ht="15">
      <c r="B120" s="53" t="s">
        <v>206</v>
      </c>
      <c r="C120" s="9" t="s">
        <v>90</v>
      </c>
      <c r="D120" s="10" t="s">
        <v>16</v>
      </c>
      <c r="E120" s="10"/>
      <c r="F120" s="52">
        <v>18069.94</v>
      </c>
    </row>
    <row r="121" spans="2:6" ht="30">
      <c r="B121" s="53" t="s">
        <v>207</v>
      </c>
      <c r="C121" s="9" t="s">
        <v>92</v>
      </c>
      <c r="D121" s="10" t="s">
        <v>16</v>
      </c>
      <c r="E121" s="10"/>
      <c r="F121" s="52">
        <v>73400.99</v>
      </c>
    </row>
    <row r="122" spans="2:6" ht="30">
      <c r="B122" s="53" t="s">
        <v>208</v>
      </c>
      <c r="C122" s="9" t="s">
        <v>94</v>
      </c>
      <c r="D122" s="10" t="s">
        <v>16</v>
      </c>
      <c r="E122" s="10"/>
      <c r="F122" s="52">
        <v>55331.05</v>
      </c>
    </row>
    <row r="123" spans="2:6" ht="30">
      <c r="B123" s="53" t="s">
        <v>209</v>
      </c>
      <c r="C123" s="9" t="s">
        <v>96</v>
      </c>
      <c r="D123" s="10" t="s">
        <v>16</v>
      </c>
      <c r="E123" s="10"/>
      <c r="F123" s="52">
        <v>18069.94</v>
      </c>
    </row>
    <row r="124" spans="2:6" ht="30">
      <c r="B124" s="53" t="s">
        <v>210</v>
      </c>
      <c r="C124" s="9" t="s">
        <v>98</v>
      </c>
      <c r="D124" s="10" t="s">
        <v>16</v>
      </c>
      <c r="E124" s="10"/>
      <c r="F124" s="52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4">
        <v>20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4">
        <v>20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4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4">
        <v>88950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4">
        <v>8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4">
        <v>2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2">
        <v>130200</v>
      </c>
    </row>
  </sheetData>
  <sheetProtection/>
  <mergeCells count="37">
    <mergeCell ref="E16:F16"/>
    <mergeCell ref="B2:F2"/>
    <mergeCell ref="B4:F4"/>
    <mergeCell ref="B5:F5"/>
    <mergeCell ref="B10:F10"/>
    <mergeCell ref="E6:F6"/>
    <mergeCell ref="E7:F7"/>
    <mergeCell ref="B28:F28"/>
    <mergeCell ref="B130:F130"/>
    <mergeCell ref="E8:F8"/>
    <mergeCell ref="E9:F9"/>
    <mergeCell ref="B52:F52"/>
    <mergeCell ref="E29:F29"/>
    <mergeCell ref="E30:F30"/>
    <mergeCell ref="E37:F37"/>
    <mergeCell ref="E26:F26"/>
    <mergeCell ref="E15:F15"/>
    <mergeCell ref="E18:F18"/>
    <mergeCell ref="B64:F64"/>
    <mergeCell ref="B125:F125"/>
    <mergeCell ref="B57:F57"/>
    <mergeCell ref="E24:F24"/>
    <mergeCell ref="E25:F25"/>
    <mergeCell ref="E27:F27"/>
    <mergeCell ref="E38:F38"/>
    <mergeCell ref="E46:F46"/>
    <mergeCell ref="E47:F47"/>
    <mergeCell ref="E23:F23"/>
    <mergeCell ref="E11:F11"/>
    <mergeCell ref="E12:F12"/>
    <mergeCell ref="E13:F13"/>
    <mergeCell ref="E14:F14"/>
    <mergeCell ref="E17:F17"/>
    <mergeCell ref="E19:F19"/>
    <mergeCell ref="E20:F20"/>
    <mergeCell ref="E21:F21"/>
    <mergeCell ref="E22:F2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2018-03-14T09:17:35Z</cp:lastPrinted>
  <dcterms:created xsi:type="dcterms:W3CDTF">2018-01-17T04:16:34Z</dcterms:created>
  <dcterms:modified xsi:type="dcterms:W3CDTF">2020-04-06T00:25:02Z</dcterms:modified>
  <cp:category/>
  <cp:version/>
  <cp:contentType/>
  <cp:contentStatus/>
</cp:coreProperties>
</file>