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'2014'!$A$1:$I$39</definedName>
    <definedName name="_xlnm.Print_Area" localSheetId="1">'Перечень выполненых работ'!$A$1:$I$57</definedName>
  </definedNames>
  <calcPr fullCalcOnLoad="1"/>
</workbook>
</file>

<file path=xl/sharedStrings.xml><?xml version="1.0" encoding="utf-8"?>
<sst xmlns="http://schemas.openxmlformats.org/spreadsheetml/2006/main" count="246" uniqueCount="192">
  <si>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</si>
  <si>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</si>
  <si>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</si>
  <si>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</si>
  <si>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</si>
  <si>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</si>
  <si>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</si>
  <si>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</si>
  <si>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</si>
  <si>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</si>
  <si>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</si>
  <si>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</si>
  <si>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</si>
  <si>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</si>
  <si>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</si>
  <si>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</si>
  <si>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</si>
  <si>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</si>
  <si>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</si>
  <si>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</si>
  <si>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</si>
  <si>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</si>
  <si>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</si>
  <si>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</si>
  <si>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</si>
  <si>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</si>
  <si>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</si>
  <si>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</si>
  <si>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</si>
  <si>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</si>
  <si>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</si>
  <si>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</si>
  <si>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</si>
  <si>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</si>
  <si>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</si>
  <si>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</si>
  <si>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</si>
  <si>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</si>
  <si>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</si>
  <si>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</si>
  <si>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</si>
  <si>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</si>
  <si>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</si>
  <si>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</si>
  <si>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</si>
  <si>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</si>
  <si>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</si>
  <si>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</si>
  <si>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</si>
  <si>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</si>
  <si>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</si>
  <si>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</si>
  <si>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</si>
  <si>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</si>
  <si>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</si>
  <si>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</si>
  <si>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</si>
  <si>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</si>
  <si>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</si>
  <si>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</si>
  <si>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</si>
  <si>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</si>
  <si>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</si>
  <si>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</si>
  <si>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</si>
  <si>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лифт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</si>
  <si>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</si>
  <si>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40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</si>
  <si>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</si>
  <si>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</si>
  <si>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</si>
  <si>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</si>
  <si>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</si>
  <si>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</si>
  <si>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</si>
  <si>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</si>
  <si>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</si>
  <si>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</si>
  <si>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</si>
  <si>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</si>
  <si>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</si>
  <si>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</si>
  <si>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</si>
  <si>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</si>
  <si>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</si>
  <si>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</si>
  <si>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</si>
  <si>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</si>
  <si>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</si>
  <si>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</si>
  <si>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2.2</t>
  </si>
  <si>
    <t>2.3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</si>
  <si>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</si>
  <si>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</si>
  <si>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</si>
  <si>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</si>
  <si>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</si>
  <si>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</si>
  <si>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</si>
  <si>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</si>
  <si>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</si>
  <si>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</si>
  <si>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40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</si>
  <si>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</si>
  <si>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</si>
  <si>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</si>
  <si>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весна, осень</t>
  </si>
  <si>
    <t>Профилактический осмотр жилого дома с выполнением мелкого ремонта   (2 раза в неделю)</t>
  </si>
  <si>
    <t>ч/час</t>
  </si>
  <si>
    <t>Санитарно-техническое обслуживание внутридомового оборудования (круглосуточно), в том числе:</t>
  </si>
  <si>
    <t>Содержание лифтового оборудования, в том числе: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</si>
  <si>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</si>
  <si>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</si>
  <si>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</si>
  <si>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</si>
  <si>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</si>
  <si>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Замена патрона</t>
  </si>
  <si>
    <t>шт</t>
  </si>
  <si>
    <t>Смена электроламп в местах общего пользования</t>
  </si>
  <si>
    <t xml:space="preserve">Непредвиденные работы: </t>
  </si>
  <si>
    <t>Очистка кровли от снега и наледи</t>
  </si>
  <si>
    <t>Ремонт инвентаря для уборки дома</t>
  </si>
  <si>
    <t>Окраска металлич. решетки при выходе на кровлю</t>
  </si>
  <si>
    <t xml:space="preserve">Установка в светильники светодиодных модулей  </t>
  </si>
  <si>
    <t>Мелкий ремонт электрощитков</t>
  </si>
  <si>
    <t>Установка диодов для гашения самоиндукции</t>
  </si>
  <si>
    <t>Очистка козырьков 9-го этажа</t>
  </si>
  <si>
    <t>Ремонт стен подъезда после переноса дверного проема</t>
  </si>
  <si>
    <t>Капитальный ремонт общего имущества МКД</t>
  </si>
  <si>
    <t>Наименование работ</t>
  </si>
  <si>
    <t>1</t>
  </si>
  <si>
    <t>Реконструкция балконных козырьков</t>
  </si>
  <si>
    <t xml:space="preserve">Установка секционных почтовых ящиков </t>
  </si>
  <si>
    <t>2</t>
  </si>
  <si>
    <t>сентябрь</t>
  </si>
  <si>
    <t>июнь</t>
  </si>
  <si>
    <t>Установка знака безопасности в РП</t>
  </si>
  <si>
    <t>Установка замка накладного на дверь подвала</t>
  </si>
  <si>
    <t>Установка адресной таблички</t>
  </si>
  <si>
    <t>Установка пружин на входные двери на зимний период</t>
  </si>
  <si>
    <t>Ремонт дверных полотен</t>
  </si>
  <si>
    <t>Очистка подъездных козырьков от снега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</si>
  <si>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</si>
  <si>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</si>
  <si>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</si>
  <si>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</si>
  <si>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</si>
  <si>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</si>
  <si>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</si>
  <si>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</si>
  <si>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</si>
  <si>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</si>
  <si>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</si>
  <si>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Изготовление инвентаря для уборки дома</t>
  </si>
  <si>
    <t>3.1</t>
  </si>
  <si>
    <t>3.2</t>
  </si>
  <si>
    <t>3.3</t>
  </si>
  <si>
    <t>3.4</t>
  </si>
  <si>
    <t>3.5</t>
  </si>
  <si>
    <t>3.6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</si>
  <si>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</si>
  <si>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</si>
  <si>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м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</si>
  <si>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</si>
  <si>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</si>
  <si>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</si>
  <si>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</si>
  <si>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</si>
  <si>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</si>
  <si>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</si>
  <si>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</si>
  <si>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</si>
  <si>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Смена замков навесных на дверях подвала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</si>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</sst>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49" fontId="7" fillId="0" borderId="25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28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7" fillId="0" borderId="29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6" fillId="0" borderId="31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49" fontId="7" fillId="0" borderId="33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4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left"/>
    </xf>
    <xf numFmtId="0" fontId="7" fillId="0" borderId="30" xfId="0" applyFont="1" applyBorder="1" applyAlignment="1">
      <alignment horizontal="left" wrapText="1"/>
    </xf>
    <xf numFmtId="0" fontId="7" fillId="0" borderId="30" xfId="0" applyFont="1" applyBorder="1" applyAlignment="1">
      <alignment horizontal="left"/>
    </xf>
    <xf numFmtId="2" fontId="7" fillId="0" borderId="35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2" fontId="12" fillId="0" borderId="26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left" wrapText="1"/>
    </xf>
    <xf numFmtId="0" fontId="7" fillId="0" borderId="30" xfId="0" applyFont="1" applyBorder="1" applyAlignment="1">
      <alignment vertical="center" wrapText="1"/>
    </xf>
    <xf numFmtId="0" fontId="7" fillId="0" borderId="36" xfId="0" applyFont="1" applyBorder="1" applyAlignment="1">
      <alignment horizontal="center" wrapText="1"/>
    </xf>
    <xf numFmtId="2" fontId="7" fillId="0" borderId="36" xfId="0" applyNumberFormat="1" applyFont="1" applyBorder="1" applyAlignment="1">
      <alignment horizontal="center" wrapText="1"/>
    </xf>
    <xf numFmtId="0" fontId="7" fillId="0" borderId="36" xfId="0" applyFont="1" applyBorder="1" applyAlignment="1">
      <alignment wrapText="1"/>
    </xf>
    <xf numFmtId="2" fontId="7" fillId="0" borderId="36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49" fontId="6" fillId="0" borderId="24" xfId="0" applyNumberFormat="1" applyFont="1" applyBorder="1" applyAlignment="1">
      <alignment horizontal="left"/>
    </xf>
    <xf numFmtId="0" fontId="6" fillId="0" borderId="38" xfId="0" applyFont="1" applyBorder="1" applyAlignment="1">
      <alignment horizontal="left" wrapText="1"/>
    </xf>
    <xf numFmtId="0" fontId="7" fillId="0" borderId="38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6" fillId="0" borderId="39" xfId="0" applyFont="1" applyBorder="1" applyAlignment="1">
      <alignment/>
    </xf>
    <xf numFmtId="49" fontId="7" fillId="0" borderId="40" xfId="0" applyNumberFormat="1" applyFont="1" applyBorder="1" applyAlignment="1">
      <alignment horizontal="left"/>
    </xf>
    <xf numFmtId="2" fontId="7" fillId="0" borderId="4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41" xfId="0" applyFont="1" applyBorder="1" applyAlignment="1">
      <alignment wrapText="1"/>
    </xf>
    <xf numFmtId="0" fontId="7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43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vertical="center" wrapText="1"/>
    </xf>
    <xf numFmtId="0" fontId="7" fillId="0" borderId="45" xfId="0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49" fontId="7" fillId="0" borderId="20" xfId="0" applyNumberFormat="1" applyFont="1" applyBorder="1" applyAlignment="1">
      <alignment horizontal="left"/>
    </xf>
    <xf numFmtId="0" fontId="7" fillId="0" borderId="47" xfId="0" applyFont="1" applyBorder="1" applyAlignment="1">
      <alignment horizontal="left" wrapText="1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49" fontId="6" fillId="0" borderId="25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26" xfId="0" applyFont="1" applyBorder="1" applyAlignment="1">
      <alignment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 indent="5"/>
    </xf>
    <xf numFmtId="0" fontId="4" fillId="0" borderId="50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168" fontId="4" fillId="24" borderId="47" xfId="0" applyNumberFormat="1" applyFont="1" applyFill="1" applyBorder="1" applyAlignment="1">
      <alignment horizontal="center" vertical="center" wrapText="1"/>
    </xf>
    <xf numFmtId="168" fontId="4" fillId="24" borderId="51" xfId="0" applyNumberFormat="1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left" vertical="center" wrapText="1"/>
    </xf>
    <xf numFmtId="0" fontId="4" fillId="24" borderId="51" xfId="0" applyFont="1" applyFill="1" applyBorder="1" applyAlignment="1">
      <alignment horizontal="left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" fillId="0" borderId="51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24" borderId="47" xfId="0" applyNumberFormat="1" applyFont="1" applyFill="1" applyBorder="1" applyAlignment="1">
      <alignment horizontal="left" vertical="center" wrapText="1"/>
    </xf>
    <xf numFmtId="169" fontId="2" fillId="24" borderId="5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23">
      <selection activeCell="D38" sqref="D38:F38"/>
    </sheetView>
  </sheetViews>
  <sheetFormatPr defaultColWidth="9.125" defaultRowHeight="12.75"/>
  <cols>
    <col min="1" max="1" width="4.625" style="4" customWidth="1"/>
    <col min="2" max="2" width="10.125" style="4" customWidth="1"/>
    <col min="3" max="3" width="37.125" style="4" customWidth="1"/>
    <col min="4" max="4" width="12.00390625" style="4" bestFit="1" customWidth="1"/>
    <col min="5" max="5" width="11.625" style="4" customWidth="1"/>
    <col min="6" max="6" width="13.00390625" style="4" customWidth="1"/>
    <col min="7" max="7" width="40.00390625" style="4" customWidth="1"/>
    <col min="8" max="8" width="10.625" style="4" customWidth="1"/>
    <col min="9" max="9" width="9.625" style="4" customWidth="1"/>
    <col min="10" max="16384" width="9.125" style="4" customWidth="1"/>
  </cols>
  <sheetData>
    <row r="1" spans="1:9" ht="80.25" customHeight="1">
      <c r="A1" s="156" t="s">
        <v>102</v>
      </c>
      <c r="B1" s="156"/>
      <c r="C1" s="156"/>
      <c r="D1" s="156"/>
      <c r="E1" s="156"/>
      <c r="F1" s="156"/>
      <c r="G1" s="156"/>
      <c r="H1" s="156"/>
      <c r="I1" s="156"/>
    </row>
    <row r="2" spans="1:9" ht="12" customHeight="1">
      <c r="A2" s="5"/>
      <c r="B2" s="5"/>
      <c r="C2" s="5"/>
      <c r="D2" s="5"/>
      <c r="E2" s="5"/>
      <c r="F2" s="5"/>
      <c r="G2" s="5"/>
      <c r="H2" s="5"/>
      <c r="I2" s="3"/>
    </row>
    <row r="3" spans="1:9" ht="21" customHeight="1">
      <c r="A3" s="157" t="s">
        <v>28</v>
      </c>
      <c r="B3" s="158"/>
      <c r="C3" s="158"/>
      <c r="D3" s="158"/>
      <c r="E3" s="158"/>
      <c r="F3" s="158"/>
      <c r="G3" s="158"/>
      <c r="H3" s="158"/>
      <c r="I3" s="159"/>
    </row>
    <row r="4" spans="1:9" ht="21" customHeight="1">
      <c r="A4" s="6">
        <v>1</v>
      </c>
      <c r="B4" s="149" t="s">
        <v>23</v>
      </c>
      <c r="C4" s="150"/>
      <c r="D4" s="150"/>
      <c r="E4" s="150"/>
      <c r="F4" s="150"/>
      <c r="G4" s="151"/>
      <c r="H4" s="154">
        <v>2013</v>
      </c>
      <c r="I4" s="155"/>
    </row>
    <row r="5" spans="1:9" ht="21" customHeight="1">
      <c r="A5" s="6">
        <v>2</v>
      </c>
      <c r="B5" s="149" t="s">
        <v>20</v>
      </c>
      <c r="C5" s="150"/>
      <c r="D5" s="150"/>
      <c r="E5" s="150"/>
      <c r="F5" s="150"/>
      <c r="G5" s="151"/>
      <c r="H5" s="154">
        <v>9</v>
      </c>
      <c r="I5" s="155"/>
    </row>
    <row r="6" spans="1:9" ht="21" customHeight="1">
      <c r="A6" s="6">
        <v>3</v>
      </c>
      <c r="B6" s="149" t="s">
        <v>21</v>
      </c>
      <c r="C6" s="150"/>
      <c r="D6" s="150"/>
      <c r="E6" s="150"/>
      <c r="F6" s="150"/>
      <c r="G6" s="151"/>
      <c r="H6" s="154">
        <v>1</v>
      </c>
      <c r="I6" s="155"/>
    </row>
    <row r="7" spans="1:9" ht="21" customHeight="1">
      <c r="A7" s="6">
        <v>4</v>
      </c>
      <c r="B7" s="149" t="s">
        <v>22</v>
      </c>
      <c r="C7" s="150"/>
      <c r="D7" s="150"/>
      <c r="E7" s="150"/>
      <c r="F7" s="150"/>
      <c r="G7" s="151"/>
      <c r="H7" s="154">
        <v>72</v>
      </c>
      <c r="I7" s="155"/>
    </row>
    <row r="8" spans="1:9" ht="21" customHeight="1">
      <c r="A8" s="6">
        <v>5</v>
      </c>
      <c r="B8" s="149" t="s">
        <v>24</v>
      </c>
      <c r="C8" s="150"/>
      <c r="D8" s="150"/>
      <c r="E8" s="150"/>
      <c r="F8" s="150"/>
      <c r="G8" s="151"/>
      <c r="H8" s="152">
        <v>4865.5</v>
      </c>
      <c r="I8" s="153"/>
    </row>
    <row r="9" spans="1:9" ht="21" customHeight="1">
      <c r="A9" s="6">
        <v>6</v>
      </c>
      <c r="B9" s="149" t="s">
        <v>25</v>
      </c>
      <c r="C9" s="150"/>
      <c r="D9" s="150"/>
      <c r="E9" s="150"/>
      <c r="F9" s="150"/>
      <c r="G9" s="151"/>
      <c r="H9" s="152">
        <v>3937</v>
      </c>
      <c r="I9" s="153"/>
    </row>
    <row r="10" spans="1:9" ht="19.5" customHeight="1">
      <c r="A10" s="6">
        <v>7</v>
      </c>
      <c r="B10" s="160" t="s">
        <v>26</v>
      </c>
      <c r="C10" s="160"/>
      <c r="D10" s="160"/>
      <c r="E10" s="160"/>
      <c r="F10" s="160"/>
      <c r="G10" s="160"/>
      <c r="H10" s="152">
        <v>928.5</v>
      </c>
      <c r="I10" s="153"/>
    </row>
    <row r="11" spans="1:9" ht="21" customHeight="1">
      <c r="A11" s="6">
        <v>8</v>
      </c>
      <c r="B11" s="160" t="s">
        <v>27</v>
      </c>
      <c r="C11" s="160"/>
      <c r="D11" s="160"/>
      <c r="E11" s="160"/>
      <c r="F11" s="160"/>
      <c r="G11" s="160"/>
      <c r="H11" s="152">
        <v>3541</v>
      </c>
      <c r="I11" s="153"/>
    </row>
    <row r="12" spans="1:9" ht="14.2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21" customHeight="1">
      <c r="A13" s="157" t="s">
        <v>29</v>
      </c>
      <c r="B13" s="158"/>
      <c r="C13" s="158"/>
      <c r="D13" s="158"/>
      <c r="E13" s="158"/>
      <c r="F13" s="158"/>
      <c r="G13" s="158"/>
      <c r="H13" s="158"/>
      <c r="I13" s="159"/>
    </row>
    <row r="14" spans="1:9" ht="21" customHeight="1">
      <c r="A14" s="161" t="s">
        <v>52</v>
      </c>
      <c r="B14" s="162"/>
      <c r="C14" s="162"/>
      <c r="D14" s="162"/>
      <c r="E14" s="162"/>
      <c r="F14" s="162"/>
      <c r="G14" s="162"/>
      <c r="H14" s="162"/>
      <c r="I14" s="163"/>
    </row>
    <row r="15" spans="1:9" ht="12.75" customHeight="1">
      <c r="A15" s="164" t="s">
        <v>3</v>
      </c>
      <c r="B15" s="164" t="s">
        <v>31</v>
      </c>
      <c r="C15" s="166" t="s">
        <v>0</v>
      </c>
      <c r="D15" s="167"/>
      <c r="E15" s="167"/>
      <c r="F15" s="168"/>
      <c r="G15" s="166" t="s">
        <v>2</v>
      </c>
      <c r="H15" s="168"/>
      <c r="I15" s="164" t="s">
        <v>32</v>
      </c>
    </row>
    <row r="16" spans="1:9" ht="84.75" customHeight="1">
      <c r="A16" s="165"/>
      <c r="B16" s="165"/>
      <c r="C16" s="6" t="s">
        <v>1</v>
      </c>
      <c r="D16" s="6" t="s">
        <v>33</v>
      </c>
      <c r="E16" s="6" t="s">
        <v>34</v>
      </c>
      <c r="F16" s="6" t="s">
        <v>48</v>
      </c>
      <c r="G16" s="6" t="s">
        <v>1</v>
      </c>
      <c r="H16" s="6" t="s">
        <v>35</v>
      </c>
      <c r="I16" s="165"/>
    </row>
    <row r="17" spans="1:9" ht="15">
      <c r="A17" s="7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</row>
    <row r="18" spans="1:9" ht="18" customHeight="1">
      <c r="A18" s="8">
        <v>1</v>
      </c>
      <c r="B18" s="9"/>
      <c r="C18" s="10" t="s">
        <v>5</v>
      </c>
      <c r="D18" s="9"/>
      <c r="E18" s="9"/>
      <c r="F18" s="9"/>
      <c r="G18" s="2"/>
      <c r="H18" s="9"/>
      <c r="I18" s="9"/>
    </row>
    <row r="19" spans="1:9" ht="27" customHeight="1">
      <c r="A19" s="6" t="s">
        <v>11</v>
      </c>
      <c r="B19" s="13">
        <v>-4.743</v>
      </c>
      <c r="C19" s="12" t="s">
        <v>4</v>
      </c>
      <c r="D19" s="13">
        <v>36.64</v>
      </c>
      <c r="E19" s="30">
        <f>D19-(B19-I19)</f>
        <v>36.105000000000004</v>
      </c>
      <c r="F19" s="13"/>
      <c r="G19" s="15" t="s">
        <v>42</v>
      </c>
      <c r="H19" s="30">
        <f>E19</f>
        <v>36.105000000000004</v>
      </c>
      <c r="I19" s="13">
        <v>-5.278</v>
      </c>
    </row>
    <row r="20" spans="1:9" ht="17.25" customHeight="1">
      <c r="A20" s="169" t="s">
        <v>12</v>
      </c>
      <c r="B20" s="171">
        <v>-166.2</v>
      </c>
      <c r="C20" s="173" t="s">
        <v>49</v>
      </c>
      <c r="D20" s="175">
        <v>773.9</v>
      </c>
      <c r="E20" s="175">
        <v>762.6</v>
      </c>
      <c r="F20" s="171"/>
      <c r="G20" s="181" t="s">
        <v>55</v>
      </c>
      <c r="H20" s="171">
        <v>784.5</v>
      </c>
      <c r="I20" s="171">
        <f>B20-D20+E20+E20-H20</f>
        <v>-199.39999999999986</v>
      </c>
    </row>
    <row r="21" spans="1:9" ht="97.5" customHeight="1">
      <c r="A21" s="170"/>
      <c r="B21" s="172"/>
      <c r="C21" s="174"/>
      <c r="D21" s="176"/>
      <c r="E21" s="176"/>
      <c r="F21" s="172"/>
      <c r="G21" s="182"/>
      <c r="H21" s="172"/>
      <c r="I21" s="177"/>
    </row>
    <row r="22" spans="1:9" ht="27" customHeight="1">
      <c r="A22" s="14" t="s">
        <v>54</v>
      </c>
      <c r="B22" s="20">
        <v>-1.618</v>
      </c>
      <c r="C22" s="21" t="s">
        <v>36</v>
      </c>
      <c r="D22" s="20">
        <v>11.462</v>
      </c>
      <c r="E22" s="30">
        <f>D22-(B22-I22)</f>
        <v>11.426</v>
      </c>
      <c r="F22" s="20"/>
      <c r="G22" s="22" t="s">
        <v>47</v>
      </c>
      <c r="H22" s="30">
        <f>E22</f>
        <v>11.426</v>
      </c>
      <c r="I22" s="20">
        <v>-1.654</v>
      </c>
    </row>
    <row r="23" spans="1:9" ht="18.75" customHeight="1">
      <c r="A23" s="16"/>
      <c r="B23" s="17">
        <f>SUM(B19:B22)</f>
        <v>-172.56099999999998</v>
      </c>
      <c r="C23" s="18" t="s">
        <v>6</v>
      </c>
      <c r="D23" s="17">
        <f>SUM(D19:D22)</f>
        <v>822.002</v>
      </c>
      <c r="E23" s="17">
        <f>SUM(E19:E22)</f>
        <v>810.1310000000001</v>
      </c>
      <c r="F23" s="17"/>
      <c r="G23" s="19"/>
      <c r="H23" s="17">
        <f>SUM(H19:H22)</f>
        <v>832.0310000000001</v>
      </c>
      <c r="I23" s="17">
        <v>0</v>
      </c>
    </row>
    <row r="24" spans="1:9" ht="18.75" customHeight="1">
      <c r="A24" s="16">
        <v>2</v>
      </c>
      <c r="B24" s="17"/>
      <c r="C24" s="18" t="s">
        <v>7</v>
      </c>
      <c r="D24" s="17"/>
      <c r="E24" s="17"/>
      <c r="F24" s="17"/>
      <c r="G24" s="19"/>
      <c r="H24" s="17"/>
      <c r="I24" s="17"/>
    </row>
    <row r="25" spans="1:9" ht="27" customHeight="1">
      <c r="A25" s="14" t="s">
        <v>14</v>
      </c>
      <c r="B25" s="30">
        <v>-100.691</v>
      </c>
      <c r="C25" s="21" t="s">
        <v>9</v>
      </c>
      <c r="D25" s="20">
        <v>775.539</v>
      </c>
      <c r="E25" s="30">
        <f>D25-(B25-I25)</f>
        <v>761.823</v>
      </c>
      <c r="F25" s="20"/>
      <c r="G25" s="22" t="s">
        <v>43</v>
      </c>
      <c r="H25" s="30">
        <f aca="true" t="shared" si="0" ref="H25:H31">E25</f>
        <v>761.823</v>
      </c>
      <c r="I25" s="20">
        <v>-114.407</v>
      </c>
    </row>
    <row r="26" spans="1:9" ht="27" customHeight="1">
      <c r="A26" s="23" t="s">
        <v>15</v>
      </c>
      <c r="B26" s="30">
        <v>-2.307</v>
      </c>
      <c r="C26" s="21" t="s">
        <v>10</v>
      </c>
      <c r="D26" s="20">
        <v>112.996</v>
      </c>
      <c r="E26" s="30">
        <f aca="true" t="shared" si="1" ref="E26:E31">D26-(B26-I26)</f>
        <v>99.446</v>
      </c>
      <c r="F26" s="20"/>
      <c r="G26" s="22" t="s">
        <v>44</v>
      </c>
      <c r="H26" s="30">
        <f t="shared" si="0"/>
        <v>99.446</v>
      </c>
      <c r="I26" s="20">
        <v>-15.857</v>
      </c>
    </row>
    <row r="27" spans="1:9" ht="27" customHeight="1">
      <c r="A27" s="23" t="s">
        <v>16</v>
      </c>
      <c r="B27" s="30">
        <v>0.148</v>
      </c>
      <c r="C27" s="21" t="s">
        <v>59</v>
      </c>
      <c r="D27" s="20">
        <v>-5.361</v>
      </c>
      <c r="E27" s="30">
        <f t="shared" si="1"/>
        <v>2.2560000000000002</v>
      </c>
      <c r="F27" s="20"/>
      <c r="G27" s="22" t="s">
        <v>60</v>
      </c>
      <c r="H27" s="30">
        <f t="shared" si="0"/>
        <v>2.2560000000000002</v>
      </c>
      <c r="I27" s="20">
        <v>7.765</v>
      </c>
    </row>
    <row r="28" spans="1:9" ht="27" customHeight="1">
      <c r="A28" s="14" t="s">
        <v>17</v>
      </c>
      <c r="B28" s="30">
        <v>-1.627</v>
      </c>
      <c r="C28" s="21" t="s">
        <v>30</v>
      </c>
      <c r="D28" s="20">
        <v>67.992</v>
      </c>
      <c r="E28" s="30">
        <f t="shared" si="1"/>
        <v>59.367000000000004</v>
      </c>
      <c r="F28" s="20"/>
      <c r="G28" s="22" t="s">
        <v>45</v>
      </c>
      <c r="H28" s="30">
        <f t="shared" si="0"/>
        <v>59.367000000000004</v>
      </c>
      <c r="I28" s="20">
        <v>-10.252</v>
      </c>
    </row>
    <row r="29" spans="1:9" ht="27" customHeight="1">
      <c r="A29" s="14" t="s">
        <v>56</v>
      </c>
      <c r="B29" s="30">
        <v>-0.121</v>
      </c>
      <c r="C29" s="21" t="s">
        <v>61</v>
      </c>
      <c r="D29" s="20">
        <v>-4.012</v>
      </c>
      <c r="E29" s="30">
        <f t="shared" si="1"/>
        <v>0.5480000000000009</v>
      </c>
      <c r="F29" s="20"/>
      <c r="G29" s="22" t="s">
        <v>62</v>
      </c>
      <c r="H29" s="30">
        <f t="shared" si="0"/>
        <v>0.5480000000000009</v>
      </c>
      <c r="I29" s="20">
        <v>4.439</v>
      </c>
    </row>
    <row r="30" spans="1:9" ht="27" customHeight="1">
      <c r="A30" s="14" t="s">
        <v>57</v>
      </c>
      <c r="B30" s="30">
        <v>-1.027</v>
      </c>
      <c r="C30" s="21" t="s">
        <v>8</v>
      </c>
      <c r="D30" s="20">
        <v>45.569</v>
      </c>
      <c r="E30" s="30">
        <f t="shared" si="1"/>
        <v>39.897000000000006</v>
      </c>
      <c r="F30" s="20"/>
      <c r="G30" s="22" t="s">
        <v>46</v>
      </c>
      <c r="H30" s="30">
        <f t="shared" si="0"/>
        <v>39.897000000000006</v>
      </c>
      <c r="I30" s="20">
        <v>-6.699</v>
      </c>
    </row>
    <row r="31" spans="1:9" ht="27" customHeight="1">
      <c r="A31" s="14" t="s">
        <v>58</v>
      </c>
      <c r="B31" s="20">
        <v>-8.297</v>
      </c>
      <c r="C31" s="21" t="s">
        <v>63</v>
      </c>
      <c r="D31" s="20">
        <v>46.346</v>
      </c>
      <c r="E31" s="30">
        <f t="shared" si="1"/>
        <v>46.128</v>
      </c>
      <c r="F31" s="20"/>
      <c r="G31" s="22" t="s">
        <v>64</v>
      </c>
      <c r="H31" s="30">
        <f t="shared" si="0"/>
        <v>46.128</v>
      </c>
      <c r="I31" s="20">
        <v>-8.515</v>
      </c>
    </row>
    <row r="32" spans="1:9" ht="20.25" customHeight="1">
      <c r="A32" s="16"/>
      <c r="B32" s="17">
        <f>SUM(B25:B31)</f>
        <v>-113.922</v>
      </c>
      <c r="C32" s="18" t="s">
        <v>13</v>
      </c>
      <c r="D32" s="17">
        <f>SUM(D25:D31)</f>
        <v>1039.069</v>
      </c>
      <c r="E32" s="17">
        <f>SUM(E25:E31)</f>
        <v>1009.465</v>
      </c>
      <c r="F32" s="17"/>
      <c r="G32" s="24"/>
      <c r="H32" s="17">
        <f>SUM(H25:H31)</f>
        <v>1009.465</v>
      </c>
      <c r="I32" s="17">
        <f>SUM(I25:I31)</f>
        <v>-143.526</v>
      </c>
    </row>
    <row r="33" spans="1:9" ht="19.5" customHeight="1">
      <c r="A33" s="16">
        <v>3</v>
      </c>
      <c r="B33" s="25"/>
      <c r="C33" s="18" t="s">
        <v>37</v>
      </c>
      <c r="D33" s="20"/>
      <c r="E33" s="20"/>
      <c r="F33" s="20"/>
      <c r="G33" s="26"/>
      <c r="H33" s="27"/>
      <c r="I33" s="20"/>
    </row>
    <row r="34" spans="1:9" ht="30" customHeight="1">
      <c r="A34" s="14" t="s">
        <v>50</v>
      </c>
      <c r="B34" s="20">
        <v>0</v>
      </c>
      <c r="C34" s="21" t="s">
        <v>38</v>
      </c>
      <c r="D34" s="20">
        <v>0</v>
      </c>
      <c r="E34" s="30">
        <f>D34-(B34-I34)</f>
        <v>0</v>
      </c>
      <c r="F34" s="20"/>
      <c r="G34" s="26"/>
      <c r="H34" s="30">
        <f>E34</f>
        <v>0</v>
      </c>
      <c r="I34" s="20">
        <v>0</v>
      </c>
    </row>
    <row r="35" spans="1:9" ht="25.5" customHeight="1">
      <c r="A35" s="14" t="s">
        <v>51</v>
      </c>
      <c r="B35" s="20">
        <v>0</v>
      </c>
      <c r="C35" s="21" t="s">
        <v>39</v>
      </c>
      <c r="D35" s="20">
        <v>0</v>
      </c>
      <c r="E35" s="30">
        <f>D35-(B35-I35)</f>
        <v>0</v>
      </c>
      <c r="F35" s="20"/>
      <c r="G35" s="26"/>
      <c r="H35" s="30">
        <v>0</v>
      </c>
      <c r="I35" s="20">
        <v>0</v>
      </c>
    </row>
    <row r="36" spans="1:9" s="11" customFormat="1" ht="16.5" customHeight="1">
      <c r="A36" s="16"/>
      <c r="B36" s="17">
        <f>SUM(B34:B35)</f>
        <v>0</v>
      </c>
      <c r="C36" s="18" t="s">
        <v>40</v>
      </c>
      <c r="D36" s="17">
        <f>SUM(D34:D35)</f>
        <v>0</v>
      </c>
      <c r="E36" s="17">
        <f>SUM(E34:E35)</f>
        <v>0</v>
      </c>
      <c r="F36" s="17"/>
      <c r="G36" s="24"/>
      <c r="H36" s="17">
        <f>SUM(H34:H35)</f>
        <v>0</v>
      </c>
      <c r="I36" s="17">
        <v>0</v>
      </c>
    </row>
    <row r="37" spans="1:9" ht="20.25" customHeight="1">
      <c r="A37" s="28"/>
      <c r="B37" s="17">
        <f>SUM(B23,B32,B36)</f>
        <v>-286.48299999999995</v>
      </c>
      <c r="C37" s="18" t="s">
        <v>19</v>
      </c>
      <c r="D37" s="17">
        <f>D23+D32</f>
        <v>1861.071</v>
      </c>
      <c r="E37" s="17">
        <f>E23+E32</f>
        <v>1819.596</v>
      </c>
      <c r="F37" s="17"/>
      <c r="G37" s="24"/>
      <c r="H37" s="17">
        <v>0</v>
      </c>
      <c r="I37" s="17">
        <f>SUM(I23,I32,I36)</f>
        <v>-143.526</v>
      </c>
    </row>
    <row r="38" spans="1:9" ht="31.5" customHeight="1">
      <c r="A38" s="28"/>
      <c r="B38" s="17"/>
      <c r="C38" s="18" t="s">
        <v>41</v>
      </c>
      <c r="D38" s="178">
        <f>E37+F37-D37</f>
        <v>-41.47499999999991</v>
      </c>
      <c r="E38" s="179"/>
      <c r="F38" s="180"/>
      <c r="G38" s="24"/>
      <c r="H38" s="29"/>
      <c r="I38" s="17"/>
    </row>
    <row r="39" spans="1:9" ht="15">
      <c r="A39" s="94">
        <v>4</v>
      </c>
      <c r="B39" s="95">
        <v>-85.6</v>
      </c>
      <c r="C39" s="96" t="s">
        <v>18</v>
      </c>
      <c r="D39" s="95">
        <v>49.5</v>
      </c>
      <c r="E39" s="95">
        <v>51.3</v>
      </c>
      <c r="F39" s="95"/>
      <c r="G39" s="97"/>
      <c r="H39" s="98">
        <v>124.7</v>
      </c>
      <c r="I39" s="95">
        <f>B39+E39+F39-H39</f>
        <v>-159</v>
      </c>
    </row>
    <row r="40" ht="21" customHeight="1">
      <c r="G40" s="1"/>
    </row>
    <row r="41" ht="15" hidden="1"/>
  </sheetData>
  <sheetProtection/>
  <mergeCells count="36"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A1:I1"/>
    <mergeCell ref="A3:I3"/>
    <mergeCell ref="B4:G4"/>
    <mergeCell ref="H4:I4"/>
    <mergeCell ref="B9:G9"/>
    <mergeCell ref="H9:I9"/>
    <mergeCell ref="B5:G5"/>
    <mergeCell ref="H5:I5"/>
    <mergeCell ref="B6:G6"/>
    <mergeCell ref="H6:I6"/>
    <mergeCell ref="B7:G7"/>
    <mergeCell ref="H7:I7"/>
    <mergeCell ref="B8:G8"/>
    <mergeCell ref="H8:I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6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83" t="s">
        <v>103</v>
      </c>
      <c r="C1" s="183"/>
      <c r="D1" s="183"/>
      <c r="E1" s="183"/>
      <c r="F1" s="183"/>
      <c r="G1" s="183"/>
      <c r="H1" s="183"/>
    </row>
    <row r="2" spans="2:8" ht="12.75" customHeight="1">
      <c r="B2" s="183" t="s">
        <v>66</v>
      </c>
      <c r="C2" s="183"/>
      <c r="D2" s="183"/>
      <c r="E2" s="183"/>
      <c r="F2" s="183"/>
      <c r="G2" s="183"/>
      <c r="H2" s="183"/>
    </row>
    <row r="3" spans="2:8" ht="12.75" customHeight="1" thickBot="1">
      <c r="B3" s="183" t="s">
        <v>67</v>
      </c>
      <c r="C3" s="183"/>
      <c r="D3" s="183"/>
      <c r="E3" s="183"/>
      <c r="F3" s="183"/>
      <c r="G3" s="183"/>
      <c r="H3" s="183"/>
    </row>
    <row r="4" spans="2:8" ht="12.75" customHeight="1">
      <c r="B4" s="34" t="s">
        <v>68</v>
      </c>
      <c r="C4" s="35" t="s">
        <v>69</v>
      </c>
      <c r="D4" s="35" t="s">
        <v>70</v>
      </c>
      <c r="E4" s="36" t="s">
        <v>71</v>
      </c>
      <c r="F4" s="37" t="s">
        <v>72</v>
      </c>
      <c r="G4" s="38" t="s">
        <v>71</v>
      </c>
      <c r="H4" s="39" t="s">
        <v>73</v>
      </c>
    </row>
    <row r="5" spans="2:8" ht="12.75" customHeight="1" thickBot="1">
      <c r="B5" s="40" t="s">
        <v>74</v>
      </c>
      <c r="C5" s="41" t="s">
        <v>75</v>
      </c>
      <c r="D5" s="41" t="s">
        <v>76</v>
      </c>
      <c r="E5" s="42" t="s">
        <v>77</v>
      </c>
      <c r="F5" s="43" t="s">
        <v>78</v>
      </c>
      <c r="G5" s="44" t="s">
        <v>79</v>
      </c>
      <c r="H5" s="45" t="s">
        <v>80</v>
      </c>
    </row>
    <row r="6" spans="2:8" ht="12.75" customHeight="1">
      <c r="B6" s="46" t="s">
        <v>81</v>
      </c>
      <c r="C6" s="56" t="s">
        <v>82</v>
      </c>
      <c r="D6" s="57"/>
      <c r="E6" s="57"/>
      <c r="F6" s="57"/>
      <c r="G6" s="51"/>
      <c r="H6" s="52"/>
    </row>
    <row r="7" spans="2:8" ht="24" customHeight="1">
      <c r="B7" s="58" t="s">
        <v>83</v>
      </c>
      <c r="C7" s="59" t="s">
        <v>84</v>
      </c>
      <c r="D7" s="65" t="s">
        <v>53</v>
      </c>
      <c r="E7" s="33">
        <v>613</v>
      </c>
      <c r="F7" s="60" t="s">
        <v>85</v>
      </c>
      <c r="G7" s="33">
        <v>613</v>
      </c>
      <c r="H7" s="61"/>
    </row>
    <row r="8" spans="2:8" ht="13.5" thickBot="1">
      <c r="B8" s="99" t="s">
        <v>86</v>
      </c>
      <c r="C8" s="100" t="s">
        <v>104</v>
      </c>
      <c r="D8" s="66" t="s">
        <v>53</v>
      </c>
      <c r="E8" s="67">
        <v>3536</v>
      </c>
      <c r="F8" s="101" t="s">
        <v>85</v>
      </c>
      <c r="G8" s="102">
        <v>3536</v>
      </c>
      <c r="H8" s="103"/>
    </row>
    <row r="9" spans="2:8" ht="12.75" customHeight="1">
      <c r="B9" s="46" t="s">
        <v>87</v>
      </c>
      <c r="C9" s="56" t="s">
        <v>88</v>
      </c>
      <c r="D9" s="57"/>
      <c r="E9" s="57"/>
      <c r="F9" s="57"/>
      <c r="G9" s="105"/>
      <c r="H9" s="52"/>
    </row>
    <row r="10" spans="2:8" ht="12.75" customHeight="1">
      <c r="B10" s="63" t="s">
        <v>89</v>
      </c>
      <c r="C10" s="31" t="s">
        <v>105</v>
      </c>
      <c r="D10" s="62" t="s">
        <v>53</v>
      </c>
      <c r="E10" s="53">
        <v>700</v>
      </c>
      <c r="F10" s="54" t="s">
        <v>106</v>
      </c>
      <c r="G10" s="33">
        <v>700</v>
      </c>
      <c r="H10" s="55"/>
    </row>
    <row r="11" spans="2:8" ht="24">
      <c r="B11" s="63" t="s">
        <v>90</v>
      </c>
      <c r="C11" s="64" t="s">
        <v>107</v>
      </c>
      <c r="D11" s="62" t="s">
        <v>108</v>
      </c>
      <c r="E11" s="53">
        <v>34.8</v>
      </c>
      <c r="F11" s="54" t="s">
        <v>85</v>
      </c>
      <c r="G11" s="33">
        <v>34.8</v>
      </c>
      <c r="H11" s="55"/>
    </row>
    <row r="12" spans="2:8" ht="12.75" customHeight="1">
      <c r="B12" s="63" t="s">
        <v>91</v>
      </c>
      <c r="C12" s="104" t="s">
        <v>119</v>
      </c>
      <c r="D12" s="62" t="s">
        <v>108</v>
      </c>
      <c r="E12" s="53">
        <v>21</v>
      </c>
      <c r="F12" s="54" t="s">
        <v>85</v>
      </c>
      <c r="G12" s="33"/>
      <c r="H12" s="55"/>
    </row>
    <row r="13" spans="2:8" ht="12.75" customHeight="1">
      <c r="B13" s="63" t="s">
        <v>142</v>
      </c>
      <c r="C13" s="74" t="s">
        <v>120</v>
      </c>
      <c r="D13" s="75" t="s">
        <v>53</v>
      </c>
      <c r="E13" s="76"/>
      <c r="F13" s="77"/>
      <c r="G13" s="69">
        <v>12</v>
      </c>
      <c r="H13" s="72"/>
    </row>
    <row r="14" spans="2:8" ht="12.75" customHeight="1">
      <c r="B14" s="63" t="s">
        <v>143</v>
      </c>
      <c r="C14" s="74" t="s">
        <v>126</v>
      </c>
      <c r="D14" s="75" t="s">
        <v>53</v>
      </c>
      <c r="E14" s="76"/>
      <c r="F14" s="77"/>
      <c r="G14" s="69">
        <v>43</v>
      </c>
      <c r="H14" s="72"/>
    </row>
    <row r="15" spans="2:8" ht="12.75" customHeight="1">
      <c r="B15" s="63" t="s">
        <v>144</v>
      </c>
      <c r="C15" s="31" t="s">
        <v>141</v>
      </c>
      <c r="D15" s="75" t="s">
        <v>53</v>
      </c>
      <c r="E15" s="76"/>
      <c r="F15" s="77"/>
      <c r="G15" s="69">
        <v>8</v>
      </c>
      <c r="H15" s="72"/>
    </row>
    <row r="16" spans="2:8" ht="12.75" customHeight="1">
      <c r="B16" s="63" t="s">
        <v>145</v>
      </c>
      <c r="C16" s="74" t="s">
        <v>122</v>
      </c>
      <c r="D16" s="75" t="s">
        <v>53</v>
      </c>
      <c r="E16" s="76"/>
      <c r="F16" s="77"/>
      <c r="G16" s="69">
        <v>8</v>
      </c>
      <c r="H16" s="72"/>
    </row>
    <row r="17" spans="2:8" ht="12.75" customHeight="1">
      <c r="B17" s="63" t="s">
        <v>146</v>
      </c>
      <c r="C17" s="74" t="s">
        <v>140</v>
      </c>
      <c r="D17" s="75" t="s">
        <v>117</v>
      </c>
      <c r="E17" s="76"/>
      <c r="F17" s="77"/>
      <c r="G17" s="69">
        <v>3</v>
      </c>
      <c r="H17" s="72"/>
    </row>
    <row r="18" spans="2:8" ht="12.75" customHeight="1">
      <c r="B18" s="63" t="s">
        <v>147</v>
      </c>
      <c r="C18" s="64" t="s">
        <v>139</v>
      </c>
      <c r="D18" s="75" t="s">
        <v>117</v>
      </c>
      <c r="E18" s="76"/>
      <c r="F18" s="77"/>
      <c r="G18" s="69">
        <v>2</v>
      </c>
      <c r="H18" s="72"/>
    </row>
    <row r="19" spans="2:8" ht="12.75" customHeight="1">
      <c r="B19" s="63" t="s">
        <v>148</v>
      </c>
      <c r="C19" s="74" t="s">
        <v>137</v>
      </c>
      <c r="D19" s="75" t="s">
        <v>117</v>
      </c>
      <c r="E19" s="76"/>
      <c r="F19" s="77"/>
      <c r="G19" s="69">
        <v>1</v>
      </c>
      <c r="H19" s="72"/>
    </row>
    <row r="20" spans="2:8" ht="12.75" customHeight="1">
      <c r="B20" s="63" t="s">
        <v>149</v>
      </c>
      <c r="C20" s="74" t="s">
        <v>127</v>
      </c>
      <c r="D20" s="75" t="s">
        <v>53</v>
      </c>
      <c r="E20" s="76"/>
      <c r="F20" s="77"/>
      <c r="G20" s="69">
        <v>18</v>
      </c>
      <c r="H20" s="72"/>
    </row>
    <row r="21" spans="2:8" ht="12.75" customHeight="1">
      <c r="B21" s="63" t="s">
        <v>150</v>
      </c>
      <c r="C21" s="74" t="s">
        <v>138</v>
      </c>
      <c r="D21" s="75" t="s">
        <v>117</v>
      </c>
      <c r="E21" s="76"/>
      <c r="F21" s="77"/>
      <c r="G21" s="69">
        <v>1</v>
      </c>
      <c r="H21" s="72"/>
    </row>
    <row r="22" spans="2:8" ht="12.75" customHeight="1">
      <c r="B22" s="63" t="s">
        <v>151</v>
      </c>
      <c r="C22" s="74" t="s">
        <v>121</v>
      </c>
      <c r="D22" s="75" t="s">
        <v>117</v>
      </c>
      <c r="E22" s="76"/>
      <c r="F22" s="77"/>
      <c r="G22" s="69">
        <v>1</v>
      </c>
      <c r="H22" s="72"/>
    </row>
    <row r="23" spans="2:8" ht="12.75" customHeight="1" thickBot="1">
      <c r="B23" s="106" t="s">
        <v>152</v>
      </c>
      <c r="C23" s="107" t="s">
        <v>153</v>
      </c>
      <c r="D23" s="108" t="s">
        <v>117</v>
      </c>
      <c r="E23" s="109"/>
      <c r="F23" s="110"/>
      <c r="G23" s="111">
        <v>5</v>
      </c>
      <c r="H23" s="112"/>
    </row>
    <row r="24" spans="2:8" ht="24" customHeight="1">
      <c r="B24" s="113" t="s">
        <v>92</v>
      </c>
      <c r="C24" s="114" t="s">
        <v>93</v>
      </c>
      <c r="D24" s="115" t="s">
        <v>94</v>
      </c>
      <c r="E24" s="116">
        <v>1</v>
      </c>
      <c r="F24" s="117" t="s">
        <v>85</v>
      </c>
      <c r="G24" s="116">
        <v>1</v>
      </c>
      <c r="H24" s="118"/>
    </row>
    <row r="25" spans="2:8" ht="12.75">
      <c r="B25" s="47" t="s">
        <v>154</v>
      </c>
      <c r="C25" s="79" t="s">
        <v>116</v>
      </c>
      <c r="D25" s="48" t="s">
        <v>117</v>
      </c>
      <c r="E25" s="49"/>
      <c r="F25" s="70"/>
      <c r="G25" s="49">
        <v>10</v>
      </c>
      <c r="H25" s="78"/>
    </row>
    <row r="26" spans="2:8" ht="12.75">
      <c r="B26" s="47" t="s">
        <v>155</v>
      </c>
      <c r="C26" s="79" t="s">
        <v>124</v>
      </c>
      <c r="D26" s="48" t="s">
        <v>117</v>
      </c>
      <c r="E26" s="49"/>
      <c r="F26" s="70"/>
      <c r="G26" s="49">
        <v>2</v>
      </c>
      <c r="H26" s="78"/>
    </row>
    <row r="27" spans="2:8" ht="12.75">
      <c r="B27" s="47" t="s">
        <v>156</v>
      </c>
      <c r="C27" s="80" t="s">
        <v>118</v>
      </c>
      <c r="D27" s="48" t="s">
        <v>117</v>
      </c>
      <c r="E27" s="49"/>
      <c r="F27" s="70"/>
      <c r="G27" s="49">
        <v>13</v>
      </c>
      <c r="H27" s="78"/>
    </row>
    <row r="28" spans="2:8" ht="12.75">
      <c r="B28" s="47" t="s">
        <v>157</v>
      </c>
      <c r="C28" s="80" t="s">
        <v>125</v>
      </c>
      <c r="D28" s="48" t="s">
        <v>117</v>
      </c>
      <c r="E28" s="49"/>
      <c r="F28" s="70"/>
      <c r="G28" s="49">
        <v>10</v>
      </c>
      <c r="H28" s="78"/>
    </row>
    <row r="29" spans="2:8" ht="12.75">
      <c r="B29" s="47" t="s">
        <v>158</v>
      </c>
      <c r="C29" s="31" t="s">
        <v>123</v>
      </c>
      <c r="D29" s="32" t="s">
        <v>117</v>
      </c>
      <c r="E29" s="49"/>
      <c r="F29" s="70"/>
      <c r="G29" s="49">
        <v>10</v>
      </c>
      <c r="H29" s="78"/>
    </row>
    <row r="30" spans="2:8" ht="13.5" thickBot="1">
      <c r="B30" s="138" t="s">
        <v>159</v>
      </c>
      <c r="C30" s="139" t="s">
        <v>136</v>
      </c>
      <c r="D30" s="140" t="s">
        <v>117</v>
      </c>
      <c r="E30" s="121"/>
      <c r="F30" s="122"/>
      <c r="G30" s="121">
        <v>1</v>
      </c>
      <c r="H30" s="141"/>
    </row>
    <row r="31" spans="2:8" ht="24" customHeight="1">
      <c r="B31" s="113" t="s">
        <v>95</v>
      </c>
      <c r="C31" s="145" t="s">
        <v>109</v>
      </c>
      <c r="D31" s="146" t="s">
        <v>94</v>
      </c>
      <c r="E31" s="87">
        <v>1</v>
      </c>
      <c r="F31" s="88" t="s">
        <v>85</v>
      </c>
      <c r="G31" s="87">
        <v>1</v>
      </c>
      <c r="H31" s="147"/>
    </row>
    <row r="32" spans="2:8" ht="24">
      <c r="B32" s="58" t="s">
        <v>179</v>
      </c>
      <c r="C32" s="54" t="s">
        <v>160</v>
      </c>
      <c r="D32" s="65" t="s">
        <v>53</v>
      </c>
      <c r="E32" s="33"/>
      <c r="F32" s="144"/>
      <c r="G32" s="33">
        <v>550</v>
      </c>
      <c r="H32" s="55"/>
    </row>
    <row r="33" spans="2:8" ht="12.75">
      <c r="B33" s="58" t="s">
        <v>180</v>
      </c>
      <c r="C33" s="144" t="s">
        <v>161</v>
      </c>
      <c r="D33" s="65" t="s">
        <v>162</v>
      </c>
      <c r="E33" s="33"/>
      <c r="F33" s="144"/>
      <c r="G33" s="33">
        <v>185</v>
      </c>
      <c r="H33" s="55"/>
    </row>
    <row r="34" spans="2:8" ht="12.75">
      <c r="B34" s="58" t="s">
        <v>181</v>
      </c>
      <c r="C34" s="144" t="s">
        <v>163</v>
      </c>
      <c r="D34" s="65" t="s">
        <v>162</v>
      </c>
      <c r="E34" s="33"/>
      <c r="F34" s="144"/>
      <c r="G34" s="33">
        <v>185</v>
      </c>
      <c r="H34" s="55"/>
    </row>
    <row r="35" spans="2:8" ht="12.75">
      <c r="B35" s="58" t="s">
        <v>182</v>
      </c>
      <c r="C35" s="144" t="s">
        <v>164</v>
      </c>
      <c r="D35" s="65" t="s">
        <v>165</v>
      </c>
      <c r="E35" s="33"/>
      <c r="F35" s="144"/>
      <c r="G35" s="33">
        <v>1210</v>
      </c>
      <c r="H35" s="55"/>
    </row>
    <row r="36" spans="2:8" ht="12.75">
      <c r="B36" s="58" t="s">
        <v>183</v>
      </c>
      <c r="C36" s="144" t="s">
        <v>166</v>
      </c>
      <c r="D36" s="65" t="s">
        <v>108</v>
      </c>
      <c r="E36" s="33"/>
      <c r="F36" s="144"/>
      <c r="G36" s="33">
        <v>4</v>
      </c>
      <c r="H36" s="55"/>
    </row>
    <row r="37" spans="2:8" ht="12.75">
      <c r="B37" s="58" t="s">
        <v>184</v>
      </c>
      <c r="C37" s="144" t="s">
        <v>167</v>
      </c>
      <c r="D37" s="65" t="s">
        <v>168</v>
      </c>
      <c r="E37" s="33"/>
      <c r="F37" s="144"/>
      <c r="G37" s="33">
        <v>3</v>
      </c>
      <c r="H37" s="55"/>
    </row>
    <row r="38" spans="2:8" ht="12.75">
      <c r="B38" s="58" t="s">
        <v>185</v>
      </c>
      <c r="C38" s="144" t="s">
        <v>169</v>
      </c>
      <c r="D38" s="65" t="s">
        <v>168</v>
      </c>
      <c r="E38" s="33"/>
      <c r="F38" s="144"/>
      <c r="G38" s="33">
        <v>4</v>
      </c>
      <c r="H38" s="55"/>
    </row>
    <row r="39" spans="2:8" ht="12.75">
      <c r="B39" s="58" t="s">
        <v>186</v>
      </c>
      <c r="C39" s="144" t="s">
        <v>170</v>
      </c>
      <c r="D39" s="65" t="s">
        <v>171</v>
      </c>
      <c r="E39" s="33"/>
      <c r="F39" s="144"/>
      <c r="G39" s="33">
        <v>3</v>
      </c>
      <c r="H39" s="55"/>
    </row>
    <row r="40" spans="2:8" ht="12.75">
      <c r="B40" s="58" t="s">
        <v>187</v>
      </c>
      <c r="C40" s="144" t="s">
        <v>172</v>
      </c>
      <c r="D40" s="65" t="s">
        <v>117</v>
      </c>
      <c r="E40" s="33"/>
      <c r="F40" s="144"/>
      <c r="G40" s="33">
        <v>1</v>
      </c>
      <c r="H40" s="55"/>
    </row>
    <row r="41" spans="2:8" ht="12.75">
      <c r="B41" s="58" t="s">
        <v>188</v>
      </c>
      <c r="C41" s="144" t="s">
        <v>173</v>
      </c>
      <c r="D41" s="65" t="s">
        <v>174</v>
      </c>
      <c r="E41" s="33"/>
      <c r="F41" s="144"/>
      <c r="G41" s="33">
        <v>2</v>
      </c>
      <c r="H41" s="55"/>
    </row>
    <row r="42" spans="2:8" ht="12.75">
      <c r="B42" s="58" t="s">
        <v>189</v>
      </c>
      <c r="C42" s="144" t="s">
        <v>175</v>
      </c>
      <c r="D42" s="65" t="s">
        <v>176</v>
      </c>
      <c r="E42" s="33"/>
      <c r="F42" s="144"/>
      <c r="G42" s="33">
        <v>1</v>
      </c>
      <c r="H42" s="55"/>
    </row>
    <row r="43" spans="2:8" ht="12.75">
      <c r="B43" s="58" t="s">
        <v>190</v>
      </c>
      <c r="C43" s="144" t="s">
        <v>177</v>
      </c>
      <c r="D43" s="65" t="s">
        <v>174</v>
      </c>
      <c r="E43" s="33"/>
      <c r="F43" s="144"/>
      <c r="G43" s="33">
        <v>8</v>
      </c>
      <c r="H43" s="55"/>
    </row>
    <row r="44" spans="2:8" ht="13.5" thickBot="1">
      <c r="B44" s="99" t="s">
        <v>191</v>
      </c>
      <c r="C44" s="68" t="s">
        <v>178</v>
      </c>
      <c r="D44" s="66" t="s">
        <v>176</v>
      </c>
      <c r="E44" s="67"/>
      <c r="F44" s="68"/>
      <c r="G44" s="67">
        <v>5</v>
      </c>
      <c r="H44" s="148"/>
    </row>
    <row r="45" spans="2:8" ht="12.75">
      <c r="B45" s="142" t="s">
        <v>96</v>
      </c>
      <c r="C45" s="143" t="s">
        <v>110</v>
      </c>
      <c r="D45" s="48" t="s">
        <v>65</v>
      </c>
      <c r="E45" s="49">
        <v>1</v>
      </c>
      <c r="F45" s="70" t="s">
        <v>85</v>
      </c>
      <c r="G45" s="49">
        <v>1</v>
      </c>
      <c r="H45" s="71"/>
    </row>
    <row r="46" spans="2:8" ht="24">
      <c r="B46" s="47" t="s">
        <v>111</v>
      </c>
      <c r="C46" s="73" t="s">
        <v>112</v>
      </c>
      <c r="D46" s="48" t="s">
        <v>65</v>
      </c>
      <c r="E46" s="49">
        <v>1</v>
      </c>
      <c r="F46" s="50" t="s">
        <v>85</v>
      </c>
      <c r="G46" s="49">
        <v>1</v>
      </c>
      <c r="H46" s="71"/>
    </row>
    <row r="47" spans="2:8" ht="24.75" thickBot="1">
      <c r="B47" s="119" t="s">
        <v>113</v>
      </c>
      <c r="C47" s="123" t="s">
        <v>114</v>
      </c>
      <c r="D47" s="124" t="s">
        <v>65</v>
      </c>
      <c r="E47" s="120">
        <v>1</v>
      </c>
      <c r="F47" s="125" t="s">
        <v>115</v>
      </c>
      <c r="G47" s="120">
        <v>1</v>
      </c>
      <c r="H47" s="126"/>
    </row>
    <row r="48" spans="2:8" ht="13.5" thickBot="1">
      <c r="B48" s="132" t="s">
        <v>97</v>
      </c>
      <c r="C48" s="133" t="s">
        <v>98</v>
      </c>
      <c r="D48" s="134"/>
      <c r="E48" s="135"/>
      <c r="F48" s="136" t="s">
        <v>85</v>
      </c>
      <c r="G48" s="135"/>
      <c r="H48" s="137"/>
    </row>
    <row r="49" spans="2:8" ht="13.5" thickBot="1">
      <c r="B49" s="127" t="s">
        <v>99</v>
      </c>
      <c r="C49" s="128" t="s">
        <v>100</v>
      </c>
      <c r="D49" s="129" t="s">
        <v>53</v>
      </c>
      <c r="E49" s="102">
        <f>E7</f>
        <v>613</v>
      </c>
      <c r="F49" s="130" t="s">
        <v>101</v>
      </c>
      <c r="G49" s="102">
        <v>613</v>
      </c>
      <c r="H49" s="131"/>
    </row>
    <row r="50" ht="3.75" customHeight="1"/>
    <row r="51" spans="2:8" ht="12.75">
      <c r="B51" s="1"/>
      <c r="C51" s="184" t="s">
        <v>128</v>
      </c>
      <c r="D51" s="184"/>
      <c r="E51" s="184"/>
      <c r="F51" s="81"/>
      <c r="G51" s="81"/>
      <c r="H51" s="81"/>
    </row>
    <row r="52" spans="2:8" ht="13.5" thickBot="1">
      <c r="B52" s="1"/>
      <c r="C52" s="185"/>
      <c r="D52" s="185"/>
      <c r="E52" s="185"/>
      <c r="F52" s="81"/>
      <c r="G52" s="81"/>
      <c r="H52" s="81"/>
    </row>
    <row r="53" spans="2:8" ht="12.75">
      <c r="B53" s="34" t="s">
        <v>68</v>
      </c>
      <c r="C53" s="82" t="s">
        <v>129</v>
      </c>
      <c r="D53" s="35" t="s">
        <v>70</v>
      </c>
      <c r="E53" s="36" t="s">
        <v>71</v>
      </c>
      <c r="F53" s="37" t="s">
        <v>72</v>
      </c>
      <c r="G53" s="38" t="s">
        <v>71</v>
      </c>
      <c r="H53" s="39" t="s">
        <v>73</v>
      </c>
    </row>
    <row r="54" spans="2:8" ht="13.5" thickBot="1">
      <c r="B54" s="40" t="s">
        <v>74</v>
      </c>
      <c r="C54" s="83"/>
      <c r="D54" s="41" t="s">
        <v>76</v>
      </c>
      <c r="E54" s="42" t="s">
        <v>77</v>
      </c>
      <c r="F54" s="43" t="s">
        <v>78</v>
      </c>
      <c r="G54" s="44" t="s">
        <v>79</v>
      </c>
      <c r="H54" s="45" t="s">
        <v>80</v>
      </c>
    </row>
    <row r="55" spans="2:8" ht="12.75">
      <c r="B55" s="84" t="s">
        <v>130</v>
      </c>
      <c r="C55" s="85" t="s">
        <v>131</v>
      </c>
      <c r="D55" s="86" t="s">
        <v>117</v>
      </c>
      <c r="E55" s="87">
        <v>2</v>
      </c>
      <c r="F55" s="88" t="s">
        <v>134</v>
      </c>
      <c r="G55" s="87">
        <v>2</v>
      </c>
      <c r="H55" s="89"/>
    </row>
    <row r="56" spans="2:8" ht="13.5" thickBot="1">
      <c r="B56" s="90" t="s">
        <v>133</v>
      </c>
      <c r="C56" s="91" t="s">
        <v>132</v>
      </c>
      <c r="D56" s="92" t="s">
        <v>117</v>
      </c>
      <c r="E56" s="67">
        <v>12</v>
      </c>
      <c r="F56" s="68" t="s">
        <v>135</v>
      </c>
      <c r="G56" s="67">
        <v>12</v>
      </c>
      <c r="H56" s="93"/>
    </row>
    <row r="57" ht="3.75" customHeight="1"/>
  </sheetData>
  <sheetProtection/>
  <mergeCells count="4">
    <mergeCell ref="B1:H1"/>
    <mergeCell ref="B2:H2"/>
    <mergeCell ref="B3:H3"/>
    <mergeCell ref="C51:E52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2013-09-11T10:01:35Z</cp:lastPrinted>
  <dcterms:created xsi:type="dcterms:W3CDTF">2010-04-01T07:27:06Z</dcterms:created>
  <dcterms:modified xsi:type="dcterms:W3CDTF">2015-04-03T01:44:47Z</dcterms:modified>
  <cp:category/>
  <cp:version/>
  <cp:contentType/>
  <cp:contentStatus/>
</cp:coreProperties>
</file>