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75" windowHeight="991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работ'!$A$1:$I$68</definedName>
  </definedNames>
  <calcPr fullCalcOnLoad="1"/>
</workbook>
</file>

<file path=xl/sharedStrings.xml><?xml version="1.0" encoding="utf-8"?>
<sst xmlns="http://schemas.openxmlformats.org/spreadsheetml/2006/main" count="305" uniqueCount="232">
  <si>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</si>
  <si>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</si>
  <si>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</si>
  <si>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</si>
  <si>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</si>
  <si>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</si>
  <si>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</si>
  <si>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</si>
  <si>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</si>
  <si>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</si>
  <si>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</si>
  <si>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</si>
  <si>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</si>
  <si>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</si>
  <si>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</si>
  <si>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</si>
  <si>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</si>
  <si>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</si>
  <si>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</si>
  <si>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</si>
  <si>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</si>
  <si>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</si>
  <si>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</si>
  <si>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</si>
  <si>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</si>
  <si>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</si>
  <si>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</si>
  <si>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</si>
  <si>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</si>
  <si>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</si>
  <si>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</si>
  <si>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</si>
  <si>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</si>
  <si>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</si>
  <si>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</si>
  <si>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</si>
  <si>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</si>
  <si>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</si>
  <si>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</si>
  <si>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</si>
  <si>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</si>
  <si>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</si>
  <si>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</si>
  <si>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</si>
  <si>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</si>
  <si>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</si>
  <si>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</si>
  <si>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</si>
  <si>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</si>
  <si>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</si>
  <si>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</si>
  <si>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</si>
  <si>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</si>
  <si>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</si>
  <si>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</si>
  <si>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</si>
  <si>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</si>
  <si>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</si>
  <si>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</si>
  <si>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</si>
  <si>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</si>
  <si>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</si>
  <si>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</si>
  <si>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</si>
  <si>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</si>
  <si>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</si>
  <si>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</si>
  <si>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36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</si>
  <si>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</si>
  <si>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</si>
  <si>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</si>
  <si>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</si>
  <si>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</si>
  <si>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</si>
  <si>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</si>
  <si>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</si>
  <si>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</si>
  <si>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</si>
  <si>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</si>
  <si>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</si>
  <si>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</si>
  <si>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</si>
  <si>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</si>
  <si>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</si>
  <si>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</si>
  <si>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</si>
  <si>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</si>
  <si>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</si>
  <si>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</si>
  <si>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</si>
  <si>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мест</t>
  </si>
  <si>
    <t>до 1 октября</t>
  </si>
  <si>
    <t>2.2</t>
  </si>
  <si>
    <t>весна, осень</t>
  </si>
  <si>
    <t>2.3</t>
  </si>
  <si>
    <t xml:space="preserve">до 15 апреля </t>
  </si>
  <si>
    <t>2.4</t>
  </si>
  <si>
    <t>Очистка подъездных козырьков от мусора (2 раза в год)</t>
  </si>
  <si>
    <t>2.5</t>
  </si>
  <si>
    <t>зимний период</t>
  </si>
  <si>
    <t>2.6</t>
  </si>
  <si>
    <t>2.7</t>
  </si>
  <si>
    <t>2.8</t>
  </si>
  <si>
    <t>2.9</t>
  </si>
  <si>
    <t>Ремонт дверных полотен (по мере необходимости)</t>
  </si>
  <si>
    <t>2.10</t>
  </si>
  <si>
    <t>Установка пружин на входные двери на зимний период</t>
  </si>
  <si>
    <t>октябрь</t>
  </si>
  <si>
    <t>2.11</t>
  </si>
  <si>
    <t>Снятие пружин на летний период</t>
  </si>
  <si>
    <t>апрель</t>
  </si>
  <si>
    <t>2.12</t>
  </si>
  <si>
    <t>2.13</t>
  </si>
  <si>
    <t>2.14</t>
  </si>
  <si>
    <t>2.15</t>
  </si>
  <si>
    <t>2.16</t>
  </si>
  <si>
    <t>2.17</t>
  </si>
  <si>
    <t xml:space="preserve">Утепление подвальных продухов на зимний период </t>
  </si>
  <si>
    <t>2.18</t>
  </si>
  <si>
    <t>Разгерметизация подвальных продухов на летний период</t>
  </si>
  <si>
    <t>2.19</t>
  </si>
  <si>
    <t>2.20</t>
  </si>
  <si>
    <t>Ремонт инвентаря для уборки дома (по мере необходимости)</t>
  </si>
  <si>
    <t>2.21</t>
  </si>
  <si>
    <t>ч/час</t>
  </si>
  <si>
    <t>2.22</t>
  </si>
  <si>
    <t>2.23</t>
  </si>
  <si>
    <t>2.24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</si>
  <si>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</si>
  <si>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</si>
  <si>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</si>
  <si>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</si>
  <si>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</si>
  <si>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</si>
  <si>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</si>
  <si>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</si>
  <si>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</si>
  <si>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</si>
  <si>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</si>
  <si>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</si>
  <si>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Демонтаж мусоропроводов на кровле</t>
  </si>
  <si>
    <t>Ремонт подъездных козырьков: устройство гидроизоляции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</si>
  <si>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</si>
  <si>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</si>
  <si>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кровли от снега и наледи (по мере необходимости)</t>
  </si>
  <si>
    <t>Ремонт стыков стеновых панелей</t>
  </si>
  <si>
    <t>Смена дверных полотен с установкой приборов</t>
  </si>
  <si>
    <t>Смена навесных замков (по мере необходимости)</t>
  </si>
  <si>
    <t>Ремонт отмостки бетоном</t>
  </si>
  <si>
    <t>2.25</t>
  </si>
  <si>
    <t>Профилактический осмотр жилого дома с выполнением мелкого ремонта   (2 раза в неделю)</t>
  </si>
  <si>
    <t>2.26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</si>
  <si>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</si>
  <si>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</si>
  <si>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 xml:space="preserve">Ремонт бетонной  кровли наплавл. материалами в 1 слой 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</si>
  <si>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</si>
  <si>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</si>
  <si>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</si>
  <si>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</si>
  <si>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</si>
  <si>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Очистка конструкций чердачного помещения от куржака</t>
  </si>
  <si>
    <t>Утепление свободных вентканалов на кровле</t>
  </si>
  <si>
    <t>Смена электроламп в местах общего пользования</t>
  </si>
  <si>
    <t>Демонтаж антенн с кровли</t>
  </si>
  <si>
    <t>Установка знака безопасности в РП</t>
  </si>
  <si>
    <t>Замена коробки распределительной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</si>
  <si>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</si>
  <si>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в план 2015г</t>
  </si>
  <si>
    <t>Мелкий ремонт электрических сетей</t>
  </si>
  <si>
    <t>Ремонт цементной стяжки бетонной кровли местами до 0.25 м2</t>
  </si>
  <si>
    <t xml:space="preserve"> </t>
  </si>
  <si>
    <t>Изготовление совков для уборщиков и дворников</t>
  </si>
  <si>
    <t>Очистка труб водостока от наледи ( по мере необходимости)</t>
  </si>
  <si>
    <t>2.26.1</t>
  </si>
  <si>
    <t>2.26.2</t>
  </si>
  <si>
    <t>2.26.3</t>
  </si>
  <si>
    <t>2.26.4</t>
  </si>
  <si>
    <t>3.1</t>
  </si>
  <si>
    <t>3.2</t>
  </si>
  <si>
    <t>3.3</t>
  </si>
  <si>
    <t>3.4</t>
  </si>
  <si>
    <t>не было необход.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</si>
  <si>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</si>
  <si>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</si>
  <si>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</si>
  <si>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</si>
  <si>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</si>
  <si>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</si>
  <si>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стояк</t>
  </si>
  <si>
    <t>Смена конвекторов</t>
  </si>
  <si>
    <t>Отключение стояков трубопроводов для устранения течи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</si>
  <si>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</si>
  <si>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</si>
  <si>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</si>
  <si>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</si>
  <si>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</si>
  <si>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</si>
  <si>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</si>
  <si>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Смена замков навесных на дверях подвала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</si>
  <si>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</si>
  <si>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</si>
  <si>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</si>
  <si>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</si>
  <si>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</si>
  <si>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</si>
  <si>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</si>
  <si>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</si>
  <si>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</si>
  <si>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отдельных участков трубопроводов диаметром 20 мм</t>
  </si>
  <si>
    <t>Смена отдельных участков трубопроводов диаметром 25 мм</t>
  </si>
  <si>
    <t>Установка воздушного клапана (аэратора) диаметром 100 мм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</si>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</sst>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49" fontId="7" fillId="0" borderId="29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9" fontId="7" fillId="0" borderId="29" xfId="0" applyNumberFormat="1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30" xfId="0" applyFont="1" applyBorder="1" applyAlignment="1">
      <alignment/>
    </xf>
    <xf numFmtId="0" fontId="6" fillId="0" borderId="31" xfId="0" applyFont="1" applyBorder="1" applyAlignment="1">
      <alignment/>
    </xf>
    <xf numFmtId="49" fontId="7" fillId="0" borderId="32" xfId="0" applyNumberFormat="1" applyFont="1" applyBorder="1" applyAlignment="1">
      <alignment horizontal="left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2" fontId="12" fillId="0" borderId="25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left" wrapText="1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center" wrapText="1"/>
    </xf>
    <xf numFmtId="2" fontId="7" fillId="0" borderId="35" xfId="0" applyNumberFormat="1" applyFont="1" applyBorder="1" applyAlignment="1">
      <alignment horizontal="center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6" fillId="0" borderId="37" xfId="0" applyFont="1" applyBorder="1" applyAlignment="1">
      <alignment horizontal="left" wrapText="1"/>
    </xf>
    <xf numFmtId="0" fontId="7" fillId="0" borderId="37" xfId="0" applyFont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/>
    </xf>
    <xf numFmtId="0" fontId="6" fillId="0" borderId="38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49" fontId="7" fillId="0" borderId="20" xfId="0" applyNumberFormat="1" applyFont="1" applyBorder="1" applyAlignment="1">
      <alignment horizontal="left"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 indent="5"/>
    </xf>
    <xf numFmtId="0" fontId="4" fillId="0" borderId="45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 wrapText="1"/>
    </xf>
    <xf numFmtId="0" fontId="4" fillId="24" borderId="46" xfId="0" applyFont="1" applyFill="1" applyBorder="1" applyAlignment="1">
      <alignment horizontal="center"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46" xfId="0" applyNumberFormat="1" applyFont="1" applyFill="1" applyBorder="1" applyAlignment="1">
      <alignment horizontal="center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6" xfId="0" applyFont="1" applyFill="1" applyBorder="1" applyAlignment="1">
      <alignment horizontal="left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6" xfId="0" applyNumberFormat="1" applyFont="1" applyFill="1" applyBorder="1" applyAlignment="1">
      <alignment horizontal="center" vertical="center" wrapText="1"/>
    </xf>
    <xf numFmtId="168" fontId="4" fillId="24" borderId="13" xfId="0" applyNumberFormat="1" applyFont="1" applyFill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6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9" fontId="7" fillId="0" borderId="47" xfId="0" applyNumberFormat="1" applyFont="1" applyBorder="1" applyAlignment="1">
      <alignment horizontal="left"/>
    </xf>
    <xf numFmtId="0" fontId="7" fillId="0" borderId="42" xfId="0" applyFont="1" applyBorder="1" applyAlignment="1">
      <alignment/>
    </xf>
    <xf numFmtId="2" fontId="7" fillId="0" borderId="42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vertical="center" wrapText="1"/>
    </xf>
    <xf numFmtId="0" fontId="7" fillId="0" borderId="50" xfId="0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zoomScalePageLayoutView="0" workbookViewId="0" topLeftCell="A1">
      <selection activeCell="H10" sqref="H10:I10"/>
    </sheetView>
  </sheetViews>
  <sheetFormatPr defaultColWidth="9.125" defaultRowHeight="12.75"/>
  <cols>
    <col min="1" max="1" width="4.625" style="3" customWidth="1"/>
    <col min="2" max="2" width="10.125" style="3" customWidth="1"/>
    <col min="3" max="3" width="36.00390625" style="3" customWidth="1"/>
    <col min="4" max="4" width="12.00390625" style="3" bestFit="1" customWidth="1"/>
    <col min="5" max="5" width="13.625" style="3" bestFit="1" customWidth="1"/>
    <col min="6" max="6" width="13.125" style="3" bestFit="1" customWidth="1"/>
    <col min="7" max="7" width="39.625" style="3" customWidth="1"/>
    <col min="8" max="8" width="9.875" style="3" customWidth="1"/>
    <col min="9" max="9" width="10.125" style="3" bestFit="1" customWidth="1"/>
    <col min="10" max="16384" width="9.125" style="3" customWidth="1"/>
  </cols>
  <sheetData>
    <row r="1" spans="1:9" ht="75.75" customHeight="1">
      <c r="A1" s="128" t="s">
        <v>137</v>
      </c>
      <c r="B1" s="128"/>
      <c r="C1" s="128"/>
      <c r="D1" s="128"/>
      <c r="E1" s="128"/>
      <c r="F1" s="128"/>
      <c r="G1" s="128"/>
      <c r="H1" s="128"/>
      <c r="I1" s="128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9" t="s">
        <v>28</v>
      </c>
      <c r="B3" s="130"/>
      <c r="C3" s="130"/>
      <c r="D3" s="130"/>
      <c r="E3" s="130"/>
      <c r="F3" s="130"/>
      <c r="G3" s="130"/>
      <c r="H3" s="130"/>
      <c r="I3" s="131"/>
    </row>
    <row r="4" spans="1:9" ht="21" customHeight="1">
      <c r="A4" s="5">
        <v>1</v>
      </c>
      <c r="B4" s="121" t="s">
        <v>23</v>
      </c>
      <c r="C4" s="122"/>
      <c r="D4" s="122"/>
      <c r="E4" s="122"/>
      <c r="F4" s="122"/>
      <c r="G4" s="123"/>
      <c r="H4" s="126">
        <v>1986</v>
      </c>
      <c r="I4" s="127"/>
    </row>
    <row r="5" spans="1:9" ht="21" customHeight="1">
      <c r="A5" s="5">
        <v>2</v>
      </c>
      <c r="B5" s="121" t="s">
        <v>20</v>
      </c>
      <c r="C5" s="122"/>
      <c r="D5" s="122"/>
      <c r="E5" s="122"/>
      <c r="F5" s="122"/>
      <c r="G5" s="123"/>
      <c r="H5" s="126">
        <v>5</v>
      </c>
      <c r="I5" s="127"/>
    </row>
    <row r="6" spans="1:9" ht="21" customHeight="1">
      <c r="A6" s="5">
        <v>3</v>
      </c>
      <c r="B6" s="121" t="s">
        <v>21</v>
      </c>
      <c r="C6" s="122"/>
      <c r="D6" s="122"/>
      <c r="E6" s="122"/>
      <c r="F6" s="122"/>
      <c r="G6" s="123"/>
      <c r="H6" s="126">
        <v>4</v>
      </c>
      <c r="I6" s="127"/>
    </row>
    <row r="7" spans="1:9" ht="21" customHeight="1">
      <c r="A7" s="5">
        <v>4</v>
      </c>
      <c r="B7" s="121" t="s">
        <v>22</v>
      </c>
      <c r="C7" s="122"/>
      <c r="D7" s="122"/>
      <c r="E7" s="122"/>
      <c r="F7" s="122"/>
      <c r="G7" s="123"/>
      <c r="H7" s="126">
        <v>58</v>
      </c>
      <c r="I7" s="127"/>
    </row>
    <row r="8" spans="1:9" ht="21" customHeight="1">
      <c r="A8" s="5">
        <v>5</v>
      </c>
      <c r="B8" s="121" t="s">
        <v>24</v>
      </c>
      <c r="C8" s="122"/>
      <c r="D8" s="122"/>
      <c r="E8" s="122"/>
      <c r="F8" s="122"/>
      <c r="G8" s="123"/>
      <c r="H8" s="124">
        <v>3364.3</v>
      </c>
      <c r="I8" s="125"/>
    </row>
    <row r="9" spans="1:9" ht="21" customHeight="1">
      <c r="A9" s="5">
        <v>6</v>
      </c>
      <c r="B9" s="121" t="s">
        <v>25</v>
      </c>
      <c r="C9" s="122"/>
      <c r="D9" s="122"/>
      <c r="E9" s="122"/>
      <c r="F9" s="122"/>
      <c r="G9" s="123"/>
      <c r="H9" s="124">
        <f>H8-H10</f>
        <v>2949.5</v>
      </c>
      <c r="I9" s="125"/>
    </row>
    <row r="10" spans="1:9" ht="19.5" customHeight="1">
      <c r="A10" s="5">
        <v>7</v>
      </c>
      <c r="B10" s="132" t="s">
        <v>26</v>
      </c>
      <c r="C10" s="132"/>
      <c r="D10" s="132"/>
      <c r="E10" s="132"/>
      <c r="F10" s="132"/>
      <c r="G10" s="132"/>
      <c r="H10" s="124">
        <v>414.8</v>
      </c>
      <c r="I10" s="125"/>
    </row>
    <row r="11" spans="1:9" ht="21" customHeight="1">
      <c r="A11" s="5">
        <v>8</v>
      </c>
      <c r="B11" s="132" t="s">
        <v>27</v>
      </c>
      <c r="C11" s="132"/>
      <c r="D11" s="132"/>
      <c r="E11" s="132"/>
      <c r="F11" s="132"/>
      <c r="G11" s="132"/>
      <c r="H11" s="124">
        <v>3315</v>
      </c>
      <c r="I11" s="125"/>
    </row>
    <row r="12" spans="1:9" ht="14.25" customHeight="1">
      <c r="A12" s="128"/>
      <c r="B12" s="128"/>
      <c r="C12" s="128"/>
      <c r="D12" s="128"/>
      <c r="E12" s="128"/>
      <c r="F12" s="128"/>
      <c r="G12" s="128"/>
      <c r="H12" s="128"/>
      <c r="I12" s="128"/>
    </row>
    <row r="13" spans="1:9" ht="21" customHeight="1">
      <c r="A13" s="129" t="s">
        <v>29</v>
      </c>
      <c r="B13" s="130"/>
      <c r="C13" s="130"/>
      <c r="D13" s="130"/>
      <c r="E13" s="130"/>
      <c r="F13" s="130"/>
      <c r="G13" s="130"/>
      <c r="H13" s="130"/>
      <c r="I13" s="131"/>
    </row>
    <row r="14" spans="1:9" ht="21" customHeight="1">
      <c r="A14" s="133" t="s">
        <v>52</v>
      </c>
      <c r="B14" s="134"/>
      <c r="C14" s="134"/>
      <c r="D14" s="134"/>
      <c r="E14" s="134"/>
      <c r="F14" s="134"/>
      <c r="G14" s="134"/>
      <c r="H14" s="134"/>
      <c r="I14" s="135"/>
    </row>
    <row r="15" spans="1:9" ht="12.75" customHeight="1">
      <c r="A15" s="136" t="s">
        <v>3</v>
      </c>
      <c r="B15" s="136" t="s">
        <v>31</v>
      </c>
      <c r="C15" s="138" t="s">
        <v>0</v>
      </c>
      <c r="D15" s="139"/>
      <c r="E15" s="139"/>
      <c r="F15" s="140"/>
      <c r="G15" s="138" t="s">
        <v>2</v>
      </c>
      <c r="H15" s="140"/>
      <c r="I15" s="136" t="s">
        <v>32</v>
      </c>
    </row>
    <row r="16" spans="1:9" ht="78" customHeight="1">
      <c r="A16" s="137"/>
      <c r="B16" s="13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-4.057</v>
      </c>
      <c r="C19" s="11" t="s">
        <v>4</v>
      </c>
      <c r="D19" s="12">
        <v>31.686</v>
      </c>
      <c r="E19" s="29">
        <f>D19-(B19-I19)</f>
        <v>30.593</v>
      </c>
      <c r="F19" s="12"/>
      <c r="G19" s="14" t="s">
        <v>47</v>
      </c>
      <c r="H19" s="29">
        <f>E19</f>
        <v>30.593</v>
      </c>
      <c r="I19" s="12">
        <v>-5.15</v>
      </c>
    </row>
    <row r="20" spans="1:9" ht="18" customHeight="1">
      <c r="A20" s="141" t="s">
        <v>12</v>
      </c>
      <c r="B20" s="143">
        <v>-26.1</v>
      </c>
      <c r="C20" s="145" t="s">
        <v>49</v>
      </c>
      <c r="D20" s="147">
        <v>538.8</v>
      </c>
      <c r="E20" s="147">
        <v>520.2</v>
      </c>
      <c r="F20" s="143"/>
      <c r="G20" s="153" t="s">
        <v>166</v>
      </c>
      <c r="H20" s="143">
        <v>539.1</v>
      </c>
      <c r="I20" s="143">
        <f>B20-D20+E20+E20-H20</f>
        <v>-63.59999999999991</v>
      </c>
    </row>
    <row r="21" spans="1:9" ht="96.75" customHeight="1">
      <c r="A21" s="142"/>
      <c r="B21" s="144"/>
      <c r="C21" s="146"/>
      <c r="D21" s="148"/>
      <c r="E21" s="148"/>
      <c r="F21" s="144"/>
      <c r="G21" s="154"/>
      <c r="H21" s="144"/>
      <c r="I21" s="149"/>
    </row>
    <row r="22" spans="1:9" ht="27" customHeight="1">
      <c r="A22" s="13" t="s">
        <v>56</v>
      </c>
      <c r="B22" s="19">
        <v>-1.096</v>
      </c>
      <c r="C22" s="20" t="s">
        <v>36</v>
      </c>
      <c r="D22" s="19">
        <v>9.893</v>
      </c>
      <c r="E22" s="29">
        <f>D22-(B22-I22)</f>
        <v>9.597000000000001</v>
      </c>
      <c r="F22" s="19"/>
      <c r="G22" s="21" t="s">
        <v>46</v>
      </c>
      <c r="H22" s="29">
        <f>E22</f>
        <v>9.597000000000001</v>
      </c>
      <c r="I22" s="19">
        <v>-1.392</v>
      </c>
    </row>
    <row r="23" spans="1:9" ht="18.75" customHeight="1">
      <c r="A23" s="15"/>
      <c r="B23" s="16">
        <f>SUM(B19:B22)</f>
        <v>-31.253000000000004</v>
      </c>
      <c r="C23" s="17" t="s">
        <v>6</v>
      </c>
      <c r="D23" s="16">
        <f>SUM(D19:D22)</f>
        <v>580.379</v>
      </c>
      <c r="E23" s="16">
        <f>SUM(E19:E22)</f>
        <v>560.39</v>
      </c>
      <c r="F23" s="16"/>
      <c r="G23" s="18"/>
      <c r="H23" s="16">
        <f>SUM(H19:H22)</f>
        <v>579.29</v>
      </c>
      <c r="I23" s="16">
        <f>SUM(I19:I22)</f>
        <v>-70.14199999999991</v>
      </c>
    </row>
    <row r="24" spans="1:9" ht="15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29">
        <v>-63.403</v>
      </c>
      <c r="C25" s="20" t="s">
        <v>9</v>
      </c>
      <c r="D25" s="19">
        <v>617.01</v>
      </c>
      <c r="E25" s="29">
        <f aca="true" t="shared" si="0" ref="E25:E31">D25-(B25-I25)</f>
        <v>604.073</v>
      </c>
      <c r="F25" s="19"/>
      <c r="G25" s="21" t="s">
        <v>42</v>
      </c>
      <c r="H25" s="29">
        <f aca="true" t="shared" si="1" ref="H25:H31">E25</f>
        <v>604.073</v>
      </c>
      <c r="I25" s="19">
        <v>-76.34</v>
      </c>
    </row>
    <row r="26" spans="1:9" ht="27" customHeight="1">
      <c r="A26" s="22" t="s">
        <v>15</v>
      </c>
      <c r="B26" s="29">
        <v>-27.202</v>
      </c>
      <c r="C26" s="20" t="s">
        <v>10</v>
      </c>
      <c r="D26" s="19">
        <v>190.023</v>
      </c>
      <c r="E26" s="29">
        <f t="shared" si="0"/>
        <v>187.668</v>
      </c>
      <c r="F26" s="19"/>
      <c r="G26" s="21" t="s">
        <v>43</v>
      </c>
      <c r="H26" s="29">
        <f t="shared" si="1"/>
        <v>187.668</v>
      </c>
      <c r="I26" s="19">
        <v>-29.557</v>
      </c>
    </row>
    <row r="27" spans="1:9" ht="27" customHeight="1">
      <c r="A27" s="22" t="s">
        <v>16</v>
      </c>
      <c r="B27" s="29">
        <v>22.087</v>
      </c>
      <c r="C27" s="20" t="s">
        <v>60</v>
      </c>
      <c r="D27" s="19">
        <v>-46.652</v>
      </c>
      <c r="E27" s="29">
        <f t="shared" si="0"/>
        <v>0.14799999999999613</v>
      </c>
      <c r="F27" s="19"/>
      <c r="G27" s="21" t="s">
        <v>61</v>
      </c>
      <c r="H27" s="29">
        <f t="shared" si="1"/>
        <v>0.14799999999999613</v>
      </c>
      <c r="I27" s="19">
        <v>68.887</v>
      </c>
    </row>
    <row r="28" spans="1:9" ht="27" customHeight="1">
      <c r="A28" s="13" t="s">
        <v>17</v>
      </c>
      <c r="B28" s="29">
        <v>-13.116</v>
      </c>
      <c r="C28" s="20" t="s">
        <v>30</v>
      </c>
      <c r="D28" s="19">
        <v>98.911</v>
      </c>
      <c r="E28" s="29">
        <f t="shared" si="0"/>
        <v>96.792</v>
      </c>
      <c r="F28" s="19"/>
      <c r="G28" s="21" t="s">
        <v>44</v>
      </c>
      <c r="H28" s="29">
        <f t="shared" si="1"/>
        <v>96.792</v>
      </c>
      <c r="I28" s="19">
        <v>-15.235</v>
      </c>
    </row>
    <row r="29" spans="1:9" ht="27" customHeight="1">
      <c r="A29" s="13" t="s">
        <v>57</v>
      </c>
      <c r="B29" s="29">
        <v>13.5</v>
      </c>
      <c r="C29" s="20" t="s">
        <v>62</v>
      </c>
      <c r="D29" s="19">
        <v>0.905</v>
      </c>
      <c r="E29" s="29">
        <f t="shared" si="0"/>
        <v>0.0060000000000008935</v>
      </c>
      <c r="F29" s="19"/>
      <c r="G29" s="21" t="s">
        <v>63</v>
      </c>
      <c r="H29" s="29">
        <f t="shared" si="1"/>
        <v>0.0060000000000008935</v>
      </c>
      <c r="I29" s="19">
        <v>12.601</v>
      </c>
    </row>
    <row r="30" spans="1:9" ht="27" customHeight="1">
      <c r="A30" s="13" t="s">
        <v>58</v>
      </c>
      <c r="B30" s="29">
        <v>-6.7</v>
      </c>
      <c r="C30" s="20" t="s">
        <v>8</v>
      </c>
      <c r="D30" s="19">
        <v>68.168</v>
      </c>
      <c r="E30" s="29">
        <v>66.8</v>
      </c>
      <c r="F30" s="19"/>
      <c r="G30" s="21" t="s">
        <v>45</v>
      </c>
      <c r="H30" s="29">
        <f t="shared" si="1"/>
        <v>66.8</v>
      </c>
      <c r="I30" s="19">
        <v>-8</v>
      </c>
    </row>
    <row r="31" spans="1:9" ht="27" customHeight="1">
      <c r="A31" s="13" t="s">
        <v>59</v>
      </c>
      <c r="B31" s="19">
        <v>-1.58</v>
      </c>
      <c r="C31" s="20" t="s">
        <v>64</v>
      </c>
      <c r="D31" s="19">
        <v>13.824</v>
      </c>
      <c r="E31" s="29">
        <f t="shared" si="0"/>
        <v>12.59</v>
      </c>
      <c r="F31" s="19"/>
      <c r="G31" s="21" t="s">
        <v>65</v>
      </c>
      <c r="H31" s="29">
        <f t="shared" si="1"/>
        <v>12.59</v>
      </c>
      <c r="I31" s="19">
        <v>-2.814</v>
      </c>
    </row>
    <row r="32" spans="1:9" ht="21" customHeight="1">
      <c r="A32" s="15"/>
      <c r="B32" s="16">
        <f>SUM(B25:B31)</f>
        <v>-76.414</v>
      </c>
      <c r="C32" s="17" t="s">
        <v>13</v>
      </c>
      <c r="D32" s="16">
        <f>SUM(D25:D31)</f>
        <v>942.1889999999999</v>
      </c>
      <c r="E32" s="16">
        <f>SUM(E25:E31)</f>
        <v>968.077</v>
      </c>
      <c r="F32" s="16"/>
      <c r="G32" s="23"/>
      <c r="H32" s="16">
        <f>SUM(H25:H31)</f>
        <v>968.077</v>
      </c>
      <c r="I32" s="16">
        <f>SUM(I25:I31)</f>
        <v>-50.458000000000006</v>
      </c>
    </row>
    <row r="33" spans="1:9" ht="18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3" t="s">
        <v>50</v>
      </c>
      <c r="B34" s="19">
        <v>0</v>
      </c>
      <c r="C34" s="20" t="s">
        <v>38</v>
      </c>
      <c r="D34" s="19">
        <v>0</v>
      </c>
      <c r="E34" s="29">
        <f>D34-(B34-I34)</f>
        <v>0</v>
      </c>
      <c r="F34" s="19"/>
      <c r="G34" s="25"/>
      <c r="H34" s="29">
        <f>E34</f>
        <v>0</v>
      </c>
      <c r="I34" s="19">
        <v>0</v>
      </c>
    </row>
    <row r="35" spans="1:9" ht="24.75" customHeight="1">
      <c r="A35" s="13" t="s">
        <v>51</v>
      </c>
      <c r="B35" s="19">
        <v>-1.176</v>
      </c>
      <c r="C35" s="20" t="s">
        <v>39</v>
      </c>
      <c r="D35" s="19">
        <v>9.81</v>
      </c>
      <c r="E35" s="29">
        <f>D35-(B35-I35)</f>
        <v>9.535</v>
      </c>
      <c r="F35" s="19"/>
      <c r="G35" s="25"/>
      <c r="H35" s="29">
        <f>E35</f>
        <v>9.535</v>
      </c>
      <c r="I35" s="19">
        <v>-1.451</v>
      </c>
    </row>
    <row r="36" spans="1:9" s="10" customFormat="1" ht="18" customHeight="1">
      <c r="A36" s="15"/>
      <c r="B36" s="16">
        <f>SUM(B34:B35)</f>
        <v>-1.176</v>
      </c>
      <c r="C36" s="17" t="s">
        <v>40</v>
      </c>
      <c r="D36" s="16">
        <f>SUM(D34:D35)</f>
        <v>9.81</v>
      </c>
      <c r="E36" s="16">
        <f>SUM(E34:E35)</f>
        <v>9.535</v>
      </c>
      <c r="F36" s="16"/>
      <c r="G36" s="23"/>
      <c r="H36" s="16">
        <f>SUM(H34:H35)</f>
        <v>9.535</v>
      </c>
      <c r="I36" s="16">
        <f>SUM(I34:I35)</f>
        <v>-1.451</v>
      </c>
    </row>
    <row r="37" spans="1:9" ht="18" customHeight="1">
      <c r="A37" s="27"/>
      <c r="B37" s="16">
        <f>SUM(B23,B32,B36)</f>
        <v>-108.843</v>
      </c>
      <c r="C37" s="17" t="s">
        <v>19</v>
      </c>
      <c r="D37" s="16">
        <f>SUM(D23,D32,D36)</f>
        <v>1532.3779999999997</v>
      </c>
      <c r="E37" s="16">
        <f>SUM(E23,E32,E36)</f>
        <v>1538.0020000000002</v>
      </c>
      <c r="F37" s="16"/>
      <c r="G37" s="23"/>
      <c r="H37" s="16">
        <f>SUM(H23,H32,H36)</f>
        <v>1556.902</v>
      </c>
      <c r="I37" s="16">
        <f>SUM(I23,I32,I36)</f>
        <v>-122.0509999999999</v>
      </c>
    </row>
    <row r="38" spans="1:9" ht="28.5">
      <c r="A38" s="27"/>
      <c r="B38" s="16"/>
      <c r="C38" s="17" t="s">
        <v>41</v>
      </c>
      <c r="D38" s="150">
        <f>E37+F37-D37</f>
        <v>5.624000000000478</v>
      </c>
      <c r="E38" s="151"/>
      <c r="F38" s="152"/>
      <c r="G38" s="23"/>
      <c r="H38" s="28"/>
      <c r="I38" s="16"/>
    </row>
    <row r="39" spans="1:9" ht="15">
      <c r="A39" s="77">
        <v>4</v>
      </c>
      <c r="B39" s="78">
        <v>-197.3</v>
      </c>
      <c r="C39" s="79" t="s">
        <v>18</v>
      </c>
      <c r="D39" s="78">
        <v>42.9</v>
      </c>
      <c r="E39" s="78">
        <v>43.5</v>
      </c>
      <c r="F39" s="78"/>
      <c r="G39" s="80"/>
      <c r="H39" s="81">
        <v>0</v>
      </c>
      <c r="I39" s="78">
        <f>B39+E39-H39</f>
        <v>-153.8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A1:I1"/>
    <mergeCell ref="A3:I3"/>
    <mergeCell ref="B4:G4"/>
    <mergeCell ref="H4:I4"/>
    <mergeCell ref="B9:G9"/>
    <mergeCell ref="H9:I9"/>
    <mergeCell ref="B5:G5"/>
    <mergeCell ref="H5:I5"/>
    <mergeCell ref="B6:G6"/>
    <mergeCell ref="H6:I6"/>
    <mergeCell ref="B7:G7"/>
    <mergeCell ref="H7:I7"/>
    <mergeCell ref="B8:G8"/>
    <mergeCell ref="H8:I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67"/>
  <sheetViews>
    <sheetView tabSelected="1" view="pageBreakPreview" zoomScaleSheetLayoutView="100" zoomScalePageLayoutView="0" workbookViewId="0" topLeftCell="A40">
      <selection activeCell="E55" sqref="E55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5" t="s">
        <v>138</v>
      </c>
      <c r="C1" s="155"/>
      <c r="D1" s="155"/>
      <c r="E1" s="155"/>
      <c r="F1" s="155"/>
      <c r="G1" s="155"/>
      <c r="H1" s="155"/>
    </row>
    <row r="2" spans="2:8" ht="12.75" customHeight="1">
      <c r="B2" s="155" t="s">
        <v>66</v>
      </c>
      <c r="C2" s="155"/>
      <c r="D2" s="155"/>
      <c r="E2" s="155"/>
      <c r="F2" s="155"/>
      <c r="G2" s="155"/>
      <c r="H2" s="155"/>
    </row>
    <row r="3" spans="2:8" ht="12.75" customHeight="1" thickBot="1">
      <c r="B3" s="155" t="s">
        <v>67</v>
      </c>
      <c r="C3" s="155"/>
      <c r="D3" s="155"/>
      <c r="E3" s="155"/>
      <c r="F3" s="155"/>
      <c r="G3" s="155"/>
      <c r="H3" s="155"/>
    </row>
    <row r="4" spans="2:8" ht="12.75" customHeight="1">
      <c r="B4" s="37" t="s">
        <v>68</v>
      </c>
      <c r="C4" s="38" t="s">
        <v>69</v>
      </c>
      <c r="D4" s="38" t="s">
        <v>70</v>
      </c>
      <c r="E4" s="39" t="s">
        <v>71</v>
      </c>
      <c r="F4" s="40" t="s">
        <v>72</v>
      </c>
      <c r="G4" s="41" t="s">
        <v>71</v>
      </c>
      <c r="H4" s="42" t="s">
        <v>73</v>
      </c>
    </row>
    <row r="5" spans="2:8" ht="12.75" customHeight="1" thickBot="1">
      <c r="B5" s="43" t="s">
        <v>74</v>
      </c>
      <c r="C5" s="44" t="s">
        <v>75</v>
      </c>
      <c r="D5" s="44" t="s">
        <v>76</v>
      </c>
      <c r="E5" s="45" t="s">
        <v>77</v>
      </c>
      <c r="F5" s="46" t="s">
        <v>78</v>
      </c>
      <c r="G5" s="47" t="s">
        <v>79</v>
      </c>
      <c r="H5" s="48" t="s">
        <v>80</v>
      </c>
    </row>
    <row r="6" spans="2:8" ht="12.75" customHeight="1">
      <c r="B6" s="49" t="s">
        <v>81</v>
      </c>
      <c r="C6" s="59" t="s">
        <v>82</v>
      </c>
      <c r="D6" s="50"/>
      <c r="E6" s="50"/>
      <c r="F6" s="50"/>
      <c r="G6" s="50"/>
      <c r="H6" s="51"/>
    </row>
    <row r="7" spans="2:8" ht="24" customHeight="1">
      <c r="B7" s="60" t="s">
        <v>83</v>
      </c>
      <c r="C7" s="61" t="s">
        <v>84</v>
      </c>
      <c r="D7" s="33" t="s">
        <v>53</v>
      </c>
      <c r="E7" s="35">
        <v>414.8</v>
      </c>
      <c r="F7" s="62" t="s">
        <v>85</v>
      </c>
      <c r="G7" s="35"/>
      <c r="H7" s="63"/>
    </row>
    <row r="8" spans="2:8" ht="13.5" thickBot="1">
      <c r="B8" s="86" t="s">
        <v>86</v>
      </c>
      <c r="C8" s="87" t="s">
        <v>139</v>
      </c>
      <c r="D8" s="57" t="s">
        <v>53</v>
      </c>
      <c r="E8" s="58">
        <v>3315</v>
      </c>
      <c r="F8" s="88" t="s">
        <v>85</v>
      </c>
      <c r="G8" s="58"/>
      <c r="H8" s="89"/>
    </row>
    <row r="9" spans="2:8" ht="12.75" customHeight="1">
      <c r="B9" s="49" t="s">
        <v>87</v>
      </c>
      <c r="C9" s="59" t="s">
        <v>88</v>
      </c>
      <c r="D9" s="50"/>
      <c r="E9" s="50"/>
      <c r="F9" s="50"/>
      <c r="G9" s="90"/>
      <c r="H9" s="51"/>
    </row>
    <row r="10" spans="2:8" ht="12.75" customHeight="1">
      <c r="B10" s="64" t="s">
        <v>89</v>
      </c>
      <c r="C10" s="32" t="s">
        <v>140</v>
      </c>
      <c r="D10" s="33" t="s">
        <v>54</v>
      </c>
      <c r="E10" s="35">
        <v>4</v>
      </c>
      <c r="F10" s="55" t="s">
        <v>91</v>
      </c>
      <c r="G10" s="56"/>
      <c r="H10" s="63" t="s">
        <v>167</v>
      </c>
    </row>
    <row r="11" spans="2:8" ht="12.75" customHeight="1">
      <c r="B11" s="64" t="s">
        <v>92</v>
      </c>
      <c r="C11" s="84" t="s">
        <v>169</v>
      </c>
      <c r="D11" s="53" t="s">
        <v>90</v>
      </c>
      <c r="E11" s="54">
        <v>4</v>
      </c>
      <c r="F11" s="55" t="s">
        <v>91</v>
      </c>
      <c r="G11" s="35">
        <v>4</v>
      </c>
      <c r="H11" s="52" t="s">
        <v>170</v>
      </c>
    </row>
    <row r="12" spans="2:8" ht="12.75" customHeight="1">
      <c r="B12" s="64" t="s">
        <v>94</v>
      </c>
      <c r="C12" s="66" t="s">
        <v>154</v>
      </c>
      <c r="D12" s="53" t="s">
        <v>53</v>
      </c>
      <c r="E12" s="54">
        <v>30</v>
      </c>
      <c r="F12" s="55" t="s">
        <v>91</v>
      </c>
      <c r="G12" s="35"/>
      <c r="H12" s="52" t="s">
        <v>167</v>
      </c>
    </row>
    <row r="13" spans="2:8" ht="12.75" customHeight="1">
      <c r="B13" s="64" t="s">
        <v>96</v>
      </c>
      <c r="C13" s="62" t="s">
        <v>141</v>
      </c>
      <c r="D13" s="67" t="s">
        <v>54</v>
      </c>
      <c r="E13" s="54">
        <v>4</v>
      </c>
      <c r="F13" s="55" t="s">
        <v>91</v>
      </c>
      <c r="G13" s="35"/>
      <c r="H13" s="52" t="s">
        <v>167</v>
      </c>
    </row>
    <row r="14" spans="2:8" ht="12.75" customHeight="1">
      <c r="B14" s="64" t="s">
        <v>98</v>
      </c>
      <c r="C14" s="31" t="s">
        <v>142</v>
      </c>
      <c r="D14" s="53" t="s">
        <v>53</v>
      </c>
      <c r="E14" s="54">
        <v>700</v>
      </c>
      <c r="F14" s="55" t="s">
        <v>93</v>
      </c>
      <c r="G14" s="35">
        <v>700</v>
      </c>
      <c r="H14" s="52"/>
    </row>
    <row r="15" spans="2:8" ht="12.75" customHeight="1">
      <c r="B15" s="64" t="s">
        <v>100</v>
      </c>
      <c r="C15" s="31" t="s">
        <v>143</v>
      </c>
      <c r="D15" s="53" t="s">
        <v>53</v>
      </c>
      <c r="E15" s="54">
        <v>660</v>
      </c>
      <c r="F15" s="55" t="s">
        <v>95</v>
      </c>
      <c r="G15" s="54">
        <v>660</v>
      </c>
      <c r="H15" s="52"/>
    </row>
    <row r="16" spans="2:8" ht="12.75" customHeight="1">
      <c r="B16" s="64" t="s">
        <v>101</v>
      </c>
      <c r="C16" s="31" t="s">
        <v>97</v>
      </c>
      <c r="D16" s="33" t="s">
        <v>53</v>
      </c>
      <c r="E16" s="35">
        <v>48</v>
      </c>
      <c r="F16" s="55" t="s">
        <v>93</v>
      </c>
      <c r="G16" s="35">
        <v>48</v>
      </c>
      <c r="H16" s="52"/>
    </row>
    <row r="17" spans="2:8" ht="12.75" customHeight="1">
      <c r="B17" s="64" t="s">
        <v>102</v>
      </c>
      <c r="C17" s="31" t="s">
        <v>144</v>
      </c>
      <c r="D17" s="33" t="s">
        <v>53</v>
      </c>
      <c r="E17" s="35">
        <v>350</v>
      </c>
      <c r="F17" s="55" t="s">
        <v>99</v>
      </c>
      <c r="G17" s="35">
        <v>400</v>
      </c>
      <c r="H17" s="52"/>
    </row>
    <row r="18" spans="2:8" ht="12.75" customHeight="1">
      <c r="B18" s="64" t="s">
        <v>103</v>
      </c>
      <c r="C18" s="31" t="s">
        <v>152</v>
      </c>
      <c r="D18" s="53" t="s">
        <v>53</v>
      </c>
      <c r="E18" s="54">
        <v>36</v>
      </c>
      <c r="F18" s="55" t="s">
        <v>99</v>
      </c>
      <c r="G18" s="35">
        <v>24</v>
      </c>
      <c r="H18" s="52"/>
    </row>
    <row r="19" spans="2:8" ht="12.75" customHeight="1">
      <c r="B19" s="64" t="s">
        <v>105</v>
      </c>
      <c r="C19" s="31" t="s">
        <v>153</v>
      </c>
      <c r="D19" s="53" t="s">
        <v>53</v>
      </c>
      <c r="E19" s="54">
        <v>48</v>
      </c>
      <c r="F19" s="55" t="s">
        <v>99</v>
      </c>
      <c r="G19" s="54">
        <v>24</v>
      </c>
      <c r="H19" s="52"/>
    </row>
    <row r="20" spans="2:8" ht="12.75" customHeight="1">
      <c r="B20" s="64" t="s">
        <v>108</v>
      </c>
      <c r="C20" s="31" t="s">
        <v>172</v>
      </c>
      <c r="D20" s="69" t="s">
        <v>54</v>
      </c>
      <c r="E20" s="54">
        <v>4</v>
      </c>
      <c r="F20" s="55" t="s">
        <v>99</v>
      </c>
      <c r="G20" s="54">
        <v>4</v>
      </c>
      <c r="H20" s="52"/>
    </row>
    <row r="21" spans="2:8" ht="12.75">
      <c r="B21" s="64" t="s">
        <v>111</v>
      </c>
      <c r="C21" s="31" t="s">
        <v>145</v>
      </c>
      <c r="D21" s="53" t="s">
        <v>55</v>
      </c>
      <c r="E21" s="54">
        <v>48</v>
      </c>
      <c r="F21" s="55" t="s">
        <v>91</v>
      </c>
      <c r="G21" s="35">
        <v>151</v>
      </c>
      <c r="H21" s="52"/>
    </row>
    <row r="22" spans="2:8" ht="12.75">
      <c r="B22" s="64" t="s">
        <v>112</v>
      </c>
      <c r="C22" s="31" t="s">
        <v>146</v>
      </c>
      <c r="D22" s="33" t="s">
        <v>54</v>
      </c>
      <c r="E22" s="35">
        <v>2</v>
      </c>
      <c r="F22" s="55" t="s">
        <v>91</v>
      </c>
      <c r="G22" s="35"/>
      <c r="H22" s="52" t="s">
        <v>167</v>
      </c>
    </row>
    <row r="23" spans="2:8" ht="12.75">
      <c r="B23" s="64" t="s">
        <v>113</v>
      </c>
      <c r="C23" s="65" t="s">
        <v>104</v>
      </c>
      <c r="D23" s="53" t="s">
        <v>54</v>
      </c>
      <c r="E23" s="54">
        <v>6</v>
      </c>
      <c r="F23" s="55" t="s">
        <v>85</v>
      </c>
      <c r="G23" s="35">
        <v>4</v>
      </c>
      <c r="H23" s="52"/>
    </row>
    <row r="24" spans="2:8" ht="12.75" customHeight="1">
      <c r="B24" s="64" t="s">
        <v>114</v>
      </c>
      <c r="C24" s="65" t="s">
        <v>106</v>
      </c>
      <c r="D24" s="53" t="s">
        <v>54</v>
      </c>
      <c r="E24" s="54">
        <v>4</v>
      </c>
      <c r="F24" s="55" t="s">
        <v>107</v>
      </c>
      <c r="G24" s="35">
        <v>4</v>
      </c>
      <c r="H24" s="52"/>
    </row>
    <row r="25" spans="2:8" ht="12.75">
      <c r="B25" s="64" t="s">
        <v>115</v>
      </c>
      <c r="C25" s="65" t="s">
        <v>109</v>
      </c>
      <c r="D25" s="53" t="s">
        <v>54</v>
      </c>
      <c r="E25" s="54">
        <v>4</v>
      </c>
      <c r="F25" s="55" t="s">
        <v>110</v>
      </c>
      <c r="G25" s="35">
        <v>4</v>
      </c>
      <c r="H25" s="52"/>
    </row>
    <row r="26" spans="2:8" ht="12.75" customHeight="1">
      <c r="B26" s="64" t="s">
        <v>116</v>
      </c>
      <c r="C26" s="31" t="s">
        <v>147</v>
      </c>
      <c r="D26" s="53" t="s">
        <v>54</v>
      </c>
      <c r="E26" s="54">
        <v>2</v>
      </c>
      <c r="F26" s="55" t="s">
        <v>85</v>
      </c>
      <c r="G26" s="35">
        <v>2</v>
      </c>
      <c r="H26" s="52"/>
    </row>
    <row r="27" spans="2:8" ht="12.75" customHeight="1">
      <c r="B27" s="64" t="s">
        <v>118</v>
      </c>
      <c r="C27" s="65" t="s">
        <v>155</v>
      </c>
      <c r="D27" s="53" t="s">
        <v>53</v>
      </c>
      <c r="E27" s="54">
        <v>0.5</v>
      </c>
      <c r="F27" s="55" t="s">
        <v>85</v>
      </c>
      <c r="G27" s="35"/>
      <c r="H27" s="63" t="s">
        <v>181</v>
      </c>
    </row>
    <row r="28" spans="2:8" ht="12.75" customHeight="1">
      <c r="B28" s="64" t="s">
        <v>120</v>
      </c>
      <c r="C28" s="65" t="s">
        <v>156</v>
      </c>
      <c r="D28" s="53" t="s">
        <v>54</v>
      </c>
      <c r="E28" s="54">
        <v>84</v>
      </c>
      <c r="F28" s="55" t="s">
        <v>93</v>
      </c>
      <c r="G28" s="35">
        <v>84</v>
      </c>
      <c r="H28" s="52"/>
    </row>
    <row r="29" spans="2:8" ht="12.75" customHeight="1">
      <c r="B29" s="64" t="s">
        <v>121</v>
      </c>
      <c r="C29" s="65" t="s">
        <v>117</v>
      </c>
      <c r="D29" s="53" t="s">
        <v>53</v>
      </c>
      <c r="E29" s="54">
        <v>0.72</v>
      </c>
      <c r="F29" s="55" t="s">
        <v>107</v>
      </c>
      <c r="G29" s="35">
        <v>0.72</v>
      </c>
      <c r="H29" s="52"/>
    </row>
    <row r="30" spans="2:8" ht="12.75" customHeight="1">
      <c r="B30" s="64" t="s">
        <v>123</v>
      </c>
      <c r="C30" s="65" t="s">
        <v>119</v>
      </c>
      <c r="D30" s="53" t="s">
        <v>53</v>
      </c>
      <c r="E30" s="54">
        <v>0.72</v>
      </c>
      <c r="F30" s="55" t="s">
        <v>110</v>
      </c>
      <c r="G30" s="35">
        <v>0.72</v>
      </c>
      <c r="H30" s="52"/>
    </row>
    <row r="31" spans="2:8" ht="12.75" customHeight="1">
      <c r="B31" s="64" t="s">
        <v>125</v>
      </c>
      <c r="C31" s="31" t="s">
        <v>148</v>
      </c>
      <c r="D31" s="53" t="s">
        <v>53</v>
      </c>
      <c r="E31" s="54">
        <v>5</v>
      </c>
      <c r="F31" s="55" t="s">
        <v>91</v>
      </c>
      <c r="G31" s="35">
        <v>1.5</v>
      </c>
      <c r="H31" s="52"/>
    </row>
    <row r="32" spans="2:8" ht="12.75" customHeight="1">
      <c r="B32" s="64" t="s">
        <v>126</v>
      </c>
      <c r="C32" s="31" t="s">
        <v>157</v>
      </c>
      <c r="D32" s="53" t="s">
        <v>54</v>
      </c>
      <c r="E32" s="54">
        <v>4</v>
      </c>
      <c r="F32" s="55" t="s">
        <v>85</v>
      </c>
      <c r="G32" s="35"/>
      <c r="H32" s="63" t="s">
        <v>181</v>
      </c>
    </row>
    <row r="33" spans="2:8" ht="12.75" customHeight="1">
      <c r="B33" s="64" t="s">
        <v>127</v>
      </c>
      <c r="C33" s="31" t="s">
        <v>122</v>
      </c>
      <c r="D33" s="53" t="s">
        <v>54</v>
      </c>
      <c r="E33" s="54">
        <v>8</v>
      </c>
      <c r="F33" s="55" t="s">
        <v>85</v>
      </c>
      <c r="G33" s="35">
        <v>4</v>
      </c>
      <c r="H33" s="52"/>
    </row>
    <row r="34" spans="2:8" ht="24">
      <c r="B34" s="64" t="s">
        <v>149</v>
      </c>
      <c r="C34" s="65" t="s">
        <v>150</v>
      </c>
      <c r="D34" s="53" t="s">
        <v>124</v>
      </c>
      <c r="E34" s="54">
        <v>15</v>
      </c>
      <c r="F34" s="55" t="s">
        <v>85</v>
      </c>
      <c r="G34" s="35">
        <v>15</v>
      </c>
      <c r="H34" s="52"/>
    </row>
    <row r="35" spans="2:8" ht="12.75" customHeight="1">
      <c r="B35" s="64" t="s">
        <v>151</v>
      </c>
      <c r="C35" s="85" t="s">
        <v>159</v>
      </c>
      <c r="D35" s="53" t="s">
        <v>124</v>
      </c>
      <c r="E35" s="54">
        <v>15</v>
      </c>
      <c r="F35" s="55" t="s">
        <v>85</v>
      </c>
      <c r="G35" s="54"/>
      <c r="H35" s="52"/>
    </row>
    <row r="36" spans="2:8" ht="12.75" customHeight="1">
      <c r="B36" s="64" t="s">
        <v>173</v>
      </c>
      <c r="C36" s="68" t="s">
        <v>163</v>
      </c>
      <c r="D36" s="69" t="s">
        <v>54</v>
      </c>
      <c r="E36" s="70"/>
      <c r="F36" s="71"/>
      <c r="G36" s="70">
        <v>1</v>
      </c>
      <c r="H36" s="72"/>
    </row>
    <row r="37" spans="2:8" ht="12.75" customHeight="1">
      <c r="B37" s="64" t="s">
        <v>174</v>
      </c>
      <c r="C37" s="68" t="s">
        <v>161</v>
      </c>
      <c r="D37" s="69" t="s">
        <v>54</v>
      </c>
      <c r="E37" s="70"/>
      <c r="F37" s="71"/>
      <c r="G37" s="70">
        <v>4</v>
      </c>
      <c r="H37" s="72"/>
    </row>
    <row r="38" spans="2:8" ht="12.75" customHeight="1">
      <c r="B38" s="64" t="s">
        <v>175</v>
      </c>
      <c r="C38" s="68" t="s">
        <v>160</v>
      </c>
      <c r="D38" s="69" t="s">
        <v>53</v>
      </c>
      <c r="E38" s="70"/>
      <c r="F38" s="71"/>
      <c r="G38" s="70">
        <v>60</v>
      </c>
      <c r="H38" s="72"/>
    </row>
    <row r="39" spans="2:8" ht="12.75" customHeight="1" thickBot="1">
      <c r="B39" s="91" t="s">
        <v>176</v>
      </c>
      <c r="C39" s="92" t="s">
        <v>171</v>
      </c>
      <c r="D39" s="93" t="s">
        <v>54</v>
      </c>
      <c r="E39" s="94"/>
      <c r="F39" s="95"/>
      <c r="G39" s="94">
        <v>2</v>
      </c>
      <c r="H39" s="96"/>
    </row>
    <row r="40" spans="2:8" ht="24" customHeight="1">
      <c r="B40" s="97" t="s">
        <v>128</v>
      </c>
      <c r="C40" s="98" t="s">
        <v>129</v>
      </c>
      <c r="D40" s="99" t="s">
        <v>130</v>
      </c>
      <c r="E40" s="100">
        <v>1</v>
      </c>
      <c r="F40" s="101" t="s">
        <v>85</v>
      </c>
      <c r="G40" s="100">
        <v>1</v>
      </c>
      <c r="H40" s="102"/>
    </row>
    <row r="41" spans="2:8" ht="12.75">
      <c r="B41" s="74" t="s">
        <v>177</v>
      </c>
      <c r="C41" s="76" t="s">
        <v>165</v>
      </c>
      <c r="D41" s="30" t="s">
        <v>54</v>
      </c>
      <c r="E41" s="36"/>
      <c r="F41" s="34"/>
      <c r="G41" s="36">
        <v>1</v>
      </c>
      <c r="H41" s="73"/>
    </row>
    <row r="42" spans="2:8" ht="12.75">
      <c r="B42" s="74" t="s">
        <v>178</v>
      </c>
      <c r="C42" s="82" t="s">
        <v>168</v>
      </c>
      <c r="D42" s="83" t="s">
        <v>55</v>
      </c>
      <c r="E42" s="36"/>
      <c r="F42" s="34"/>
      <c r="G42" s="36">
        <v>25</v>
      </c>
      <c r="H42" s="73"/>
    </row>
    <row r="43" spans="2:8" ht="12.75">
      <c r="B43" s="74" t="s">
        <v>179</v>
      </c>
      <c r="C43" s="75" t="s">
        <v>162</v>
      </c>
      <c r="D43" s="30" t="s">
        <v>54</v>
      </c>
      <c r="E43" s="36"/>
      <c r="F43" s="34"/>
      <c r="G43" s="36">
        <v>9</v>
      </c>
      <c r="H43" s="73"/>
    </row>
    <row r="44" spans="2:8" ht="13.5" thickBot="1">
      <c r="B44" s="111" t="s">
        <v>180</v>
      </c>
      <c r="C44" s="112" t="s">
        <v>164</v>
      </c>
      <c r="D44" s="113" t="s">
        <v>54</v>
      </c>
      <c r="E44" s="103"/>
      <c r="F44" s="104"/>
      <c r="G44" s="103">
        <v>1</v>
      </c>
      <c r="H44" s="114"/>
    </row>
    <row r="45" spans="2:8" ht="24" customHeight="1">
      <c r="B45" s="97" t="s">
        <v>131</v>
      </c>
      <c r="C45" s="116" t="s">
        <v>158</v>
      </c>
      <c r="D45" s="117" t="s">
        <v>130</v>
      </c>
      <c r="E45" s="118">
        <v>1</v>
      </c>
      <c r="F45" s="119" t="s">
        <v>85</v>
      </c>
      <c r="G45" s="118">
        <v>1</v>
      </c>
      <c r="H45" s="120"/>
    </row>
    <row r="46" spans="2:8" ht="24">
      <c r="B46" s="60" t="s">
        <v>212</v>
      </c>
      <c r="C46" s="55" t="s">
        <v>182</v>
      </c>
      <c r="D46" s="33" t="s">
        <v>53</v>
      </c>
      <c r="E46" s="35"/>
      <c r="F46" s="115"/>
      <c r="G46" s="35">
        <v>559</v>
      </c>
      <c r="H46" s="52"/>
    </row>
    <row r="47" spans="2:8" ht="12.75">
      <c r="B47" s="60" t="s">
        <v>213</v>
      </c>
      <c r="C47" s="115" t="s">
        <v>183</v>
      </c>
      <c r="D47" s="33" t="s">
        <v>55</v>
      </c>
      <c r="E47" s="35"/>
      <c r="F47" s="115"/>
      <c r="G47" s="35">
        <v>135</v>
      </c>
      <c r="H47" s="52"/>
    </row>
    <row r="48" spans="2:8" ht="12.75">
      <c r="B48" s="60" t="s">
        <v>214</v>
      </c>
      <c r="C48" s="115" t="s">
        <v>184</v>
      </c>
      <c r="D48" s="33" t="s">
        <v>55</v>
      </c>
      <c r="E48" s="35"/>
      <c r="F48" s="115"/>
      <c r="G48" s="35">
        <v>135</v>
      </c>
      <c r="H48" s="52"/>
    </row>
    <row r="49" spans="2:8" ht="12.75">
      <c r="B49" s="60" t="s">
        <v>215</v>
      </c>
      <c r="C49" s="115" t="s">
        <v>185</v>
      </c>
      <c r="D49" s="33" t="s">
        <v>186</v>
      </c>
      <c r="E49" s="35"/>
      <c r="F49" s="115"/>
      <c r="G49" s="35">
        <v>1230</v>
      </c>
      <c r="H49" s="52"/>
    </row>
    <row r="50" spans="2:8" ht="12.75">
      <c r="B50" s="60" t="s">
        <v>216</v>
      </c>
      <c r="C50" s="115" t="s">
        <v>187</v>
      </c>
      <c r="D50" s="33" t="s">
        <v>124</v>
      </c>
      <c r="E50" s="35"/>
      <c r="F50" s="115"/>
      <c r="G50" s="35">
        <v>4</v>
      </c>
      <c r="H50" s="52"/>
    </row>
    <row r="51" spans="2:8" ht="12.75">
      <c r="B51" s="60" t="s">
        <v>217</v>
      </c>
      <c r="C51" s="115" t="s">
        <v>189</v>
      </c>
      <c r="D51" s="33" t="s">
        <v>54</v>
      </c>
      <c r="E51" s="35"/>
      <c r="F51" s="115"/>
      <c r="G51" s="35">
        <v>1</v>
      </c>
      <c r="H51" s="52"/>
    </row>
    <row r="52" spans="2:8" ht="12.75">
      <c r="B52" s="60" t="s">
        <v>218</v>
      </c>
      <c r="C52" s="115" t="s">
        <v>208</v>
      </c>
      <c r="D52" s="33" t="s">
        <v>55</v>
      </c>
      <c r="E52" s="35"/>
      <c r="F52" s="115"/>
      <c r="G52" s="35">
        <v>4.5</v>
      </c>
      <c r="H52" s="52"/>
    </row>
    <row r="53" spans="2:8" ht="12.75">
      <c r="B53" s="60" t="s">
        <v>219</v>
      </c>
      <c r="C53" s="115" t="s">
        <v>209</v>
      </c>
      <c r="D53" s="33" t="s">
        <v>55</v>
      </c>
      <c r="E53" s="35"/>
      <c r="F53" s="115"/>
      <c r="G53" s="35">
        <v>1.5</v>
      </c>
      <c r="H53" s="52"/>
    </row>
    <row r="54" spans="2:8" ht="12.75">
      <c r="B54" s="60" t="s">
        <v>220</v>
      </c>
      <c r="C54" s="115" t="s">
        <v>190</v>
      </c>
      <c r="D54" s="33" t="s">
        <v>188</v>
      </c>
      <c r="E54" s="35"/>
      <c r="F54" s="115"/>
      <c r="G54" s="35">
        <v>12</v>
      </c>
      <c r="H54" s="52"/>
    </row>
    <row r="55" spans="2:8" ht="12.75">
      <c r="B55" s="60" t="s">
        <v>221</v>
      </c>
      <c r="C55" s="115" t="s">
        <v>191</v>
      </c>
      <c r="D55" s="33" t="s">
        <v>192</v>
      </c>
      <c r="E55" s="35"/>
      <c r="F55" s="115"/>
      <c r="G55" s="35">
        <v>1</v>
      </c>
      <c r="H55" s="52"/>
    </row>
    <row r="56" spans="2:8" ht="12.75">
      <c r="B56" s="60" t="s">
        <v>222</v>
      </c>
      <c r="C56" s="115" t="s">
        <v>193</v>
      </c>
      <c r="D56" s="33" t="s">
        <v>194</v>
      </c>
      <c r="E56" s="35"/>
      <c r="F56" s="115"/>
      <c r="G56" s="35">
        <v>10</v>
      </c>
      <c r="H56" s="52"/>
    </row>
    <row r="57" spans="2:8" ht="12.75">
      <c r="B57" s="60" t="s">
        <v>223</v>
      </c>
      <c r="C57" s="115" t="s">
        <v>195</v>
      </c>
      <c r="D57" s="33" t="s">
        <v>53</v>
      </c>
      <c r="E57" s="35"/>
      <c r="F57" s="115"/>
      <c r="G57" s="35">
        <v>768</v>
      </c>
      <c r="H57" s="52"/>
    </row>
    <row r="58" spans="2:8" ht="12.75">
      <c r="B58" s="60" t="s">
        <v>224</v>
      </c>
      <c r="C58" s="115" t="s">
        <v>196</v>
      </c>
      <c r="D58" s="33" t="s">
        <v>197</v>
      </c>
      <c r="E58" s="35"/>
      <c r="F58" s="115"/>
      <c r="G58" s="35">
        <v>7</v>
      </c>
      <c r="H58" s="52"/>
    </row>
    <row r="59" spans="2:8" ht="12.75">
      <c r="B59" s="60" t="s">
        <v>225</v>
      </c>
      <c r="C59" s="115" t="s">
        <v>210</v>
      </c>
      <c r="D59" s="33" t="s">
        <v>211</v>
      </c>
      <c r="E59" s="35"/>
      <c r="F59" s="115"/>
      <c r="G59" s="35">
        <v>2</v>
      </c>
      <c r="H59" s="52"/>
    </row>
    <row r="60" spans="2:8" ht="12.75">
      <c r="B60" s="60" t="s">
        <v>226</v>
      </c>
      <c r="C60" s="115" t="s">
        <v>198</v>
      </c>
      <c r="D60" s="33" t="s">
        <v>54</v>
      </c>
      <c r="E60" s="35"/>
      <c r="F60" s="115"/>
      <c r="G60" s="35">
        <v>1</v>
      </c>
      <c r="H60" s="52"/>
    </row>
    <row r="61" spans="2:8" ht="12.75">
      <c r="B61" s="60" t="s">
        <v>227</v>
      </c>
      <c r="C61" s="115" t="s">
        <v>199</v>
      </c>
      <c r="D61" s="33" t="s">
        <v>200</v>
      </c>
      <c r="E61" s="35"/>
      <c r="F61" s="115"/>
      <c r="G61" s="35">
        <v>2</v>
      </c>
      <c r="H61" s="52"/>
    </row>
    <row r="62" spans="2:8" ht="12.75">
      <c r="B62" s="60" t="s">
        <v>228</v>
      </c>
      <c r="C62" s="115" t="s">
        <v>201</v>
      </c>
      <c r="D62" s="33" t="s">
        <v>202</v>
      </c>
      <c r="E62" s="35"/>
      <c r="F62" s="115"/>
      <c r="G62" s="35">
        <v>6</v>
      </c>
      <c r="H62" s="52"/>
    </row>
    <row r="63" spans="2:8" ht="12.75">
      <c r="B63" s="60" t="s">
        <v>229</v>
      </c>
      <c r="C63" s="115" t="s">
        <v>204</v>
      </c>
      <c r="D63" s="33" t="s">
        <v>200</v>
      </c>
      <c r="E63" s="35"/>
      <c r="F63" s="115"/>
      <c r="G63" s="35">
        <v>5</v>
      </c>
      <c r="H63" s="52"/>
    </row>
    <row r="64" spans="2:8" ht="12.75">
      <c r="B64" s="60" t="s">
        <v>230</v>
      </c>
      <c r="C64" s="115" t="s">
        <v>205</v>
      </c>
      <c r="D64" s="33" t="s">
        <v>203</v>
      </c>
      <c r="E64" s="35"/>
      <c r="F64" s="115"/>
      <c r="G64" s="35">
        <v>4</v>
      </c>
      <c r="H64" s="52"/>
    </row>
    <row r="65" spans="2:8" ht="13.5" thickBot="1">
      <c r="B65" s="156" t="s">
        <v>231</v>
      </c>
      <c r="C65" s="157" t="s">
        <v>206</v>
      </c>
      <c r="D65" s="113" t="s">
        <v>207</v>
      </c>
      <c r="E65" s="158"/>
      <c r="F65" s="157"/>
      <c r="G65" s="158">
        <v>1</v>
      </c>
      <c r="H65" s="159"/>
    </row>
    <row r="66" spans="2:8" ht="13.5" thickBot="1">
      <c r="B66" s="160" t="s">
        <v>132</v>
      </c>
      <c r="C66" s="161" t="s">
        <v>133</v>
      </c>
      <c r="D66" s="162"/>
      <c r="E66" s="163"/>
      <c r="F66" s="164" t="s">
        <v>85</v>
      </c>
      <c r="G66" s="163"/>
      <c r="H66" s="165"/>
    </row>
    <row r="67" spans="2:8" ht="13.5" thickBot="1">
      <c r="B67" s="105" t="s">
        <v>134</v>
      </c>
      <c r="C67" s="106" t="s">
        <v>135</v>
      </c>
      <c r="D67" s="107" t="s">
        <v>53</v>
      </c>
      <c r="E67" s="108">
        <f>E7</f>
        <v>414.8</v>
      </c>
      <c r="F67" s="109" t="s">
        <v>136</v>
      </c>
      <c r="G67" s="108">
        <v>414.8</v>
      </c>
      <c r="H67" s="110"/>
    </row>
    <row r="68" ht="3.75" customHeight="1"/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2015-04-03T01:41:29Z</cp:lastPrinted>
  <dcterms:created xsi:type="dcterms:W3CDTF">2010-04-01T07:27:06Z</dcterms:created>
  <dcterms:modified xsi:type="dcterms:W3CDTF">2015-04-03T01:41:34Z</dcterms:modified>
  <cp:category/>
  <cp:version/>
  <cp:contentType/>
  <cp:contentStatus/>
</cp:coreProperties>
</file>