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882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работ'!$A$1:$I$79</definedName>
  </definedNames>
  <calcPr fullCalcOnLoad="1"/>
</workbook>
</file>

<file path=xl/sharedStrings.xml><?xml version="1.0" encoding="utf-8"?>
<sst xmlns="http://schemas.openxmlformats.org/spreadsheetml/2006/main" count="325" uniqueCount="256">
  <si>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</si>
  <si>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</si>
  <si>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</si>
  <si>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</si>
  <si>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</si>
  <si>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</si>
  <si>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</si>
  <si>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</si>
  <si>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</si>
  <si>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</si>
  <si>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</si>
  <si>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</si>
  <si>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</si>
  <si>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</si>
  <si>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</si>
  <si>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</si>
  <si>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</si>
  <si>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</si>
  <si>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</si>
  <si>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</si>
  <si>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</si>
  <si>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</si>
  <si>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</si>
  <si>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</si>
  <si>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</si>
  <si>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</si>
  <si>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</si>
  <si>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</si>
  <si>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</si>
  <si>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</si>
  <si>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</si>
  <si>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</si>
  <si>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</si>
  <si>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</si>
  <si>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</si>
  <si>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</si>
  <si>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</si>
  <si>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</si>
  <si>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</si>
  <si>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</si>
  <si>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</si>
  <si>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</si>
  <si>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</si>
  <si>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</si>
  <si>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</si>
  <si>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</si>
  <si>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</si>
  <si>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</si>
  <si>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</si>
  <si>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</si>
  <si>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</si>
  <si>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</si>
  <si>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</si>
  <si>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</si>
  <si>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</si>
  <si>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</si>
  <si>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</si>
  <si>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</si>
  <si>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</si>
  <si>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</si>
  <si>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</si>
  <si>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</si>
  <si>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</si>
  <si>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</si>
  <si>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</si>
  <si>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</si>
  <si>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</si>
  <si>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</si>
  <si>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</si>
  <si>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</si>
  <si>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</si>
  <si>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</si>
  <si>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</si>
  <si>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</si>
  <si>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</si>
  <si>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</si>
  <si>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</si>
  <si>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</si>
  <si>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</si>
  <si>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</si>
  <si>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</si>
  <si>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</si>
  <si>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</si>
  <si>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</si>
  <si>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</si>
  <si>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</si>
  <si>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</si>
  <si>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</si>
  <si>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</si>
  <si>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</si>
  <si>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</si>
  <si>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>Очистка чердачного помещения от мусора (1 раз в год)</t>
  </si>
  <si>
    <t xml:space="preserve">до 15 апреля </t>
  </si>
  <si>
    <t>2.3</t>
  </si>
  <si>
    <t>2.4</t>
  </si>
  <si>
    <t>зимний период</t>
  </si>
  <si>
    <t>2.5</t>
  </si>
  <si>
    <t>2.6</t>
  </si>
  <si>
    <t>2.7</t>
  </si>
  <si>
    <t>до 1 октября</t>
  </si>
  <si>
    <t>2.8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</si>
  <si>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</si>
  <si>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</si>
  <si>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</si>
  <si>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</si>
  <si>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</si>
  <si>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</si>
  <si>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</si>
  <si>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</si>
  <si>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 xml:space="preserve">Утепление подвальных продухов на зимний период </t>
  </si>
  <si>
    <t>2.13</t>
  </si>
  <si>
    <t>2.14</t>
  </si>
  <si>
    <t>Разгерметизация подвальных продухов на летний период</t>
  </si>
  <si>
    <t>2.15</t>
  </si>
  <si>
    <t>2.16</t>
  </si>
  <si>
    <t>ч/час</t>
  </si>
  <si>
    <t>2.17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</si>
  <si>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</si>
  <si>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</si>
  <si>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</si>
  <si>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</si>
  <si>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</si>
  <si>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</si>
  <si>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</si>
  <si>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</si>
  <si>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</si>
  <si>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</si>
  <si>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</si>
  <si>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</si>
  <si>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Утепление чердачного помещения минераловатными плитами</t>
  </si>
  <si>
    <t>Очистка кровли от сучьев, листьев и мусора ( 2 раза в год)</t>
  </si>
  <si>
    <t>Очистка подъездных козырьков от мусора 2 раза в год)</t>
  </si>
  <si>
    <t>Очистка кровли от снега и наледи (по мере необходимости)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</si>
  <si>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</si>
  <si>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</si>
  <si>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</si>
  <si>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</si>
  <si>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</si>
  <si>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</si>
  <si>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Санитарно-техническое обслуживание внутридомового оборудования (круглосуточно), в том числе:</t>
  </si>
  <si>
    <t>Замена автоматического выключателя</t>
  </si>
  <si>
    <t>Замена предохранителя</t>
  </si>
  <si>
    <t>Замена неисправных участков электрических сетей</t>
  </si>
  <si>
    <t>м</t>
  </si>
  <si>
    <t>Установка знаков безопасности</t>
  </si>
  <si>
    <t>Смена электроламп в местах общего пользования</t>
  </si>
  <si>
    <t>Смена оптико- аккустических светильников</t>
  </si>
  <si>
    <t xml:space="preserve">Непредвиденные работы: </t>
  </si>
  <si>
    <t>Ремонт проходов к крыльцам асфальтобетоном</t>
  </si>
  <si>
    <t>Ремонт отмостки бетоном</t>
  </si>
  <si>
    <t>Ремонт игрового оборудования детской площадки</t>
  </si>
  <si>
    <t>Смена розетки штепсельной</t>
  </si>
  <si>
    <t>Окраска детского оборудования и скамеек</t>
  </si>
  <si>
    <t xml:space="preserve">Ремонт кровли: герметизация стыков ж/б плит покрытия 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</si>
  <si>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</si>
  <si>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Очистка труб водостока от наледи ( по мере необходимости)</t>
  </si>
  <si>
    <t>Мелкий ремонт электрощитков на лестничных площадках</t>
  </si>
  <si>
    <t>Замена патрона</t>
  </si>
  <si>
    <t>Ремонт кровли наплавляемыми материалами в 1 слой</t>
  </si>
  <si>
    <t>Смена дроссельно-ртутной лампы наружного освещения</t>
  </si>
  <si>
    <t>Замена клемника</t>
  </si>
  <si>
    <t>Изготовление лопат для уборки снега</t>
  </si>
  <si>
    <t>Смена навесных замков</t>
  </si>
  <si>
    <t>Ремонт дверных полотен</t>
  </si>
  <si>
    <t>Смена наличников дверных проемов</t>
  </si>
  <si>
    <t>2.17.1</t>
  </si>
  <si>
    <t>2.17.2</t>
  </si>
  <si>
    <t>2.17.3</t>
  </si>
  <si>
    <t>2.17.4</t>
  </si>
  <si>
    <t>2.17.5</t>
  </si>
  <si>
    <t>2.17.6</t>
  </si>
  <si>
    <t>2.17.7</t>
  </si>
  <si>
    <t>2.17.8</t>
  </si>
  <si>
    <t>2.17.9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</si>
  <si>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</si>
  <si>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</si>
  <si>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</si>
  <si>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</si>
  <si>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</si>
  <si>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</si>
  <si>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</si>
  <si>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</si>
  <si>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</si>
  <si>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</si>
  <si>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</si>
  <si>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в план 2015г.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</si>
  <si>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</si>
  <si>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</si>
  <si>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</si>
  <si>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</si>
  <si>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</si>
  <si>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</si>
  <si>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</si>
  <si>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элеватор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</si>
  <si>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</si>
  <si>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</si>
  <si>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</si>
  <si>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</si>
  <si>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Крепление теплоотражателей на конвекторах в подъездах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</si>
  <si>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</si>
  <si>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</si>
  <si>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</si>
  <si>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</si>
  <si>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</si>
  <si>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</si>
  <si>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</si>
  <si>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</si>
  <si>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</si>
  <si>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</si>
  <si>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</si>
  <si>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</si>
  <si>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</si>
  <si>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</si>
  <si>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</si>
  <si>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</si>
  <si>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</si>
  <si>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</si>
  <si>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</si>
  <si>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</si>
  <si>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</si>
  <si>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</si>
  <si>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</si>
  <si>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</si>
  <si>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</si>
  <si>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Установка воздушного клапана (аэратора)</t>
  </si>
  <si>
    <t>Ремонт запорной арматуры в подвальном помещении</t>
  </si>
  <si>
    <t>вентиль</t>
  </si>
  <si>
    <t>Ремонт элеваторного узла (1 РУ)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</si>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</sst>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26" xfId="0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31" xfId="0" applyNumberFormat="1" applyFont="1" applyBorder="1" applyAlignment="1">
      <alignment horizontal="left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168" fontId="3" fillId="0" borderId="13" xfId="0" applyNumberFormat="1" applyFont="1" applyFill="1" applyBorder="1" applyAlignment="1">
      <alignment horizontal="left" vertical="justify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left"/>
    </xf>
    <xf numFmtId="0" fontId="26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2" fontId="26" fillId="0" borderId="24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0" borderId="26" xfId="0" applyFont="1" applyBorder="1" applyAlignment="1">
      <alignment vertical="center" wrapText="1"/>
    </xf>
    <xf numFmtId="0" fontId="26" fillId="0" borderId="35" xfId="0" applyFont="1" applyBorder="1" applyAlignment="1">
      <alignment horizontal="center"/>
    </xf>
    <xf numFmtId="2" fontId="26" fillId="0" borderId="35" xfId="0" applyNumberFormat="1" applyFont="1" applyBorder="1" applyAlignment="1">
      <alignment horizontal="center" wrapText="1"/>
    </xf>
    <xf numFmtId="0" fontId="26" fillId="0" borderId="35" xfId="0" applyFont="1" applyBorder="1" applyAlignment="1">
      <alignment wrapText="1"/>
    </xf>
    <xf numFmtId="2" fontId="26" fillId="0" borderId="35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49" fontId="25" fillId="0" borderId="29" xfId="0" applyNumberFormat="1" applyFont="1" applyBorder="1" applyAlignment="1">
      <alignment horizontal="left"/>
    </xf>
    <xf numFmtId="0" fontId="25" fillId="0" borderId="37" xfId="0" applyFont="1" applyBorder="1" applyAlignment="1">
      <alignment horizontal="left" wrapText="1"/>
    </xf>
    <xf numFmtId="0" fontId="26" fillId="0" borderId="37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38" xfId="0" applyFont="1" applyBorder="1" applyAlignment="1">
      <alignment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39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0" xfId="0" applyFont="1" applyBorder="1" applyAlignment="1">
      <alignment horizontal="left" vertical="justify" wrapText="1"/>
    </xf>
    <xf numFmtId="49" fontId="26" fillId="0" borderId="20" xfId="0" applyNumberFormat="1" applyFont="1" applyBorder="1" applyAlignment="1">
      <alignment horizontal="left"/>
    </xf>
    <xf numFmtId="0" fontId="26" fillId="0" borderId="46" xfId="0" applyFont="1" applyBorder="1" applyAlignment="1">
      <alignment vertical="center" wrapText="1"/>
    </xf>
    <xf numFmtId="0" fontId="26" fillId="0" borderId="47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0" xfId="0" applyFont="1" applyBorder="1" applyAlignment="1">
      <alignment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26" xfId="0" applyFont="1" applyBorder="1" applyAlignment="1">
      <alignment/>
    </xf>
    <xf numFmtId="0" fontId="26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2.375" style="3" customWidth="1"/>
    <col min="4" max="4" width="11.75390625" style="3" customWidth="1"/>
    <col min="5" max="5" width="10.875" style="3" customWidth="1"/>
    <col min="6" max="6" width="13.25390625" style="3" bestFit="1" customWidth="1"/>
    <col min="7" max="7" width="43.75390625" style="3" customWidth="1"/>
    <col min="8" max="8" width="10.00390625" style="3" customWidth="1"/>
    <col min="9" max="9" width="8.625" style="3" bestFit="1" customWidth="1"/>
    <col min="10" max="16384" width="9.125" style="3" customWidth="1"/>
  </cols>
  <sheetData>
    <row r="1" spans="1:9" ht="75.75" customHeight="1">
      <c r="A1" s="145" t="s">
        <v>126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5">
        <v>1</v>
      </c>
      <c r="B4" s="147" t="s">
        <v>23</v>
      </c>
      <c r="C4" s="148"/>
      <c r="D4" s="148"/>
      <c r="E4" s="148"/>
      <c r="F4" s="148"/>
      <c r="G4" s="149"/>
      <c r="H4" s="150">
        <v>1982</v>
      </c>
      <c r="I4" s="151"/>
    </row>
    <row r="5" spans="1:9" ht="21" customHeight="1">
      <c r="A5" s="5">
        <v>2</v>
      </c>
      <c r="B5" s="147" t="s">
        <v>20</v>
      </c>
      <c r="C5" s="148"/>
      <c r="D5" s="148"/>
      <c r="E5" s="148"/>
      <c r="F5" s="148"/>
      <c r="G5" s="149"/>
      <c r="H5" s="150">
        <v>5</v>
      </c>
      <c r="I5" s="151"/>
    </row>
    <row r="6" spans="1:9" ht="21" customHeight="1">
      <c r="A6" s="5">
        <v>3</v>
      </c>
      <c r="B6" s="147" t="s">
        <v>21</v>
      </c>
      <c r="C6" s="148"/>
      <c r="D6" s="148"/>
      <c r="E6" s="148"/>
      <c r="F6" s="148"/>
      <c r="G6" s="149"/>
      <c r="H6" s="150">
        <v>4</v>
      </c>
      <c r="I6" s="151"/>
    </row>
    <row r="7" spans="1:9" ht="21" customHeight="1">
      <c r="A7" s="5">
        <v>4</v>
      </c>
      <c r="B7" s="147" t="s">
        <v>22</v>
      </c>
      <c r="C7" s="148"/>
      <c r="D7" s="148"/>
      <c r="E7" s="148"/>
      <c r="F7" s="148"/>
      <c r="G7" s="149"/>
      <c r="H7" s="150">
        <v>58</v>
      </c>
      <c r="I7" s="151"/>
    </row>
    <row r="8" spans="1:9" ht="21" customHeight="1">
      <c r="A8" s="5">
        <v>5</v>
      </c>
      <c r="B8" s="147" t="s">
        <v>24</v>
      </c>
      <c r="C8" s="148"/>
      <c r="D8" s="148"/>
      <c r="E8" s="148"/>
      <c r="F8" s="148"/>
      <c r="G8" s="149"/>
      <c r="H8" s="143">
        <v>3368.8</v>
      </c>
      <c r="I8" s="144"/>
    </row>
    <row r="9" spans="1:9" ht="21" customHeight="1">
      <c r="A9" s="5">
        <v>6</v>
      </c>
      <c r="B9" s="147" t="s">
        <v>25</v>
      </c>
      <c r="C9" s="148"/>
      <c r="D9" s="148"/>
      <c r="E9" s="148"/>
      <c r="F9" s="148"/>
      <c r="G9" s="149"/>
      <c r="H9" s="143">
        <f>H8-H10</f>
        <v>2949.8</v>
      </c>
      <c r="I9" s="144"/>
    </row>
    <row r="10" spans="1:9" ht="19.5" customHeight="1">
      <c r="A10" s="5">
        <v>7</v>
      </c>
      <c r="B10" s="146" t="s">
        <v>26</v>
      </c>
      <c r="C10" s="146"/>
      <c r="D10" s="146"/>
      <c r="E10" s="146"/>
      <c r="F10" s="146"/>
      <c r="G10" s="146"/>
      <c r="H10" s="143">
        <v>419</v>
      </c>
      <c r="I10" s="144"/>
    </row>
    <row r="11" spans="1:9" ht="21" customHeight="1">
      <c r="A11" s="5">
        <v>8</v>
      </c>
      <c r="B11" s="146" t="s">
        <v>27</v>
      </c>
      <c r="C11" s="146"/>
      <c r="D11" s="146"/>
      <c r="E11" s="146"/>
      <c r="F11" s="146"/>
      <c r="G11" s="146"/>
      <c r="H11" s="143">
        <v>4021</v>
      </c>
      <c r="I11" s="144"/>
    </row>
    <row r="12" spans="1:9" ht="14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52" t="s">
        <v>52</v>
      </c>
      <c r="B14" s="153"/>
      <c r="C14" s="153"/>
      <c r="D14" s="153"/>
      <c r="E14" s="153"/>
      <c r="F14" s="153"/>
      <c r="G14" s="153"/>
      <c r="H14" s="153"/>
      <c r="I14" s="154"/>
    </row>
    <row r="15" spans="1:9" ht="12.75" customHeight="1">
      <c r="A15" s="155" t="s">
        <v>3</v>
      </c>
      <c r="B15" s="155" t="s">
        <v>31</v>
      </c>
      <c r="C15" s="140" t="s">
        <v>0</v>
      </c>
      <c r="D15" s="141"/>
      <c r="E15" s="141"/>
      <c r="F15" s="142"/>
      <c r="G15" s="140" t="s">
        <v>2</v>
      </c>
      <c r="H15" s="142"/>
      <c r="I15" s="155" t="s">
        <v>32</v>
      </c>
    </row>
    <row r="16" spans="1:9" ht="78" customHeight="1">
      <c r="A16" s="156"/>
      <c r="B16" s="15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-3.336</v>
      </c>
      <c r="C19" s="12" t="s">
        <v>4</v>
      </c>
      <c r="D19" s="13">
        <v>31.696</v>
      </c>
      <c r="E19" s="27">
        <f>D19-(B19-I19)</f>
        <v>31.217000000000002</v>
      </c>
      <c r="F19" s="13"/>
      <c r="G19" s="14" t="s">
        <v>47</v>
      </c>
      <c r="H19" s="27">
        <f>E19</f>
        <v>31.217000000000002</v>
      </c>
      <c r="I19" s="13">
        <v>-3.815</v>
      </c>
    </row>
    <row r="20" spans="1:9" ht="114.75">
      <c r="A20" s="83" t="s">
        <v>12</v>
      </c>
      <c r="B20" s="84">
        <v>-207.6</v>
      </c>
      <c r="C20" s="85" t="s">
        <v>49</v>
      </c>
      <c r="D20" s="88">
        <v>539</v>
      </c>
      <c r="E20" s="88">
        <v>530.9</v>
      </c>
      <c r="F20" s="84"/>
      <c r="G20" s="86" t="s">
        <v>154</v>
      </c>
      <c r="H20" s="84">
        <v>554.6</v>
      </c>
      <c r="I20" s="87">
        <f>B20-D20+E20+E20-H20</f>
        <v>-239.4000000000001</v>
      </c>
    </row>
    <row r="21" spans="1:9" ht="27" customHeight="1">
      <c r="A21" s="11" t="s">
        <v>55</v>
      </c>
      <c r="B21" s="15">
        <v>-1.178</v>
      </c>
      <c r="C21" s="16" t="s">
        <v>36</v>
      </c>
      <c r="D21" s="15">
        <v>9.916</v>
      </c>
      <c r="E21" s="27">
        <f>D21-(B21-I21)</f>
        <v>9.871</v>
      </c>
      <c r="F21" s="15"/>
      <c r="G21" s="21" t="s">
        <v>46</v>
      </c>
      <c r="H21" s="27">
        <f>E21</f>
        <v>9.871</v>
      </c>
      <c r="I21" s="15">
        <v>-1.223</v>
      </c>
    </row>
    <row r="22" spans="1:9" ht="27" customHeight="1">
      <c r="A22" s="17"/>
      <c r="B22" s="18">
        <f>SUM(B19:B21)</f>
        <v>-212.114</v>
      </c>
      <c r="C22" s="19" t="s">
        <v>6</v>
      </c>
      <c r="D22" s="18">
        <f>SUM(D19:D21)</f>
        <v>580.6120000000001</v>
      </c>
      <c r="E22" s="18">
        <f>SUM(E19:E21)</f>
        <v>571.9879999999999</v>
      </c>
      <c r="F22" s="18"/>
      <c r="G22" s="20"/>
      <c r="H22" s="18">
        <f>SUM(H19:H21)</f>
        <v>595.688</v>
      </c>
      <c r="I22" s="18">
        <f>SUM(I19:I21)</f>
        <v>-244.4380000000001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-65.245</v>
      </c>
      <c r="C24" s="16" t="s">
        <v>9</v>
      </c>
      <c r="D24" s="15">
        <v>634.527</v>
      </c>
      <c r="E24" s="27">
        <f aca="true" t="shared" si="0" ref="E24:E30">D24-(B24-I24)</f>
        <v>623.8800000000001</v>
      </c>
      <c r="F24" s="15"/>
      <c r="G24" s="21" t="s">
        <v>42</v>
      </c>
      <c r="H24" s="27">
        <f aca="true" t="shared" si="1" ref="H24:H30">E24</f>
        <v>623.8800000000001</v>
      </c>
      <c r="I24" s="15">
        <v>-75.892</v>
      </c>
    </row>
    <row r="25" spans="1:9" ht="27" customHeight="1">
      <c r="A25" s="22" t="s">
        <v>15</v>
      </c>
      <c r="B25" s="27">
        <v>-33.118</v>
      </c>
      <c r="C25" s="16" t="s">
        <v>10</v>
      </c>
      <c r="D25" s="15">
        <v>187.249</v>
      </c>
      <c r="E25" s="27">
        <f t="shared" si="0"/>
        <v>177.513</v>
      </c>
      <c r="F25" s="15"/>
      <c r="G25" s="21" t="s">
        <v>43</v>
      </c>
      <c r="H25" s="27">
        <f t="shared" si="1"/>
        <v>177.513</v>
      </c>
      <c r="I25" s="15">
        <v>-42.854</v>
      </c>
    </row>
    <row r="26" spans="1:9" ht="27" customHeight="1">
      <c r="A26" s="22" t="s">
        <v>16</v>
      </c>
      <c r="B26" s="27">
        <v>7.959</v>
      </c>
      <c r="C26" s="16" t="s">
        <v>59</v>
      </c>
      <c r="D26" s="15">
        <v>-27.678</v>
      </c>
      <c r="E26" s="27">
        <f t="shared" si="0"/>
        <v>0.2950000000000017</v>
      </c>
      <c r="F26" s="15"/>
      <c r="G26" s="21" t="s">
        <v>60</v>
      </c>
      <c r="H26" s="27">
        <f t="shared" si="1"/>
        <v>0.2950000000000017</v>
      </c>
      <c r="I26" s="15">
        <v>35.932</v>
      </c>
    </row>
    <row r="27" spans="1:9" ht="27" customHeight="1">
      <c r="A27" s="11" t="s">
        <v>17</v>
      </c>
      <c r="B27" s="27">
        <v>-16.326</v>
      </c>
      <c r="C27" s="16" t="s">
        <v>30</v>
      </c>
      <c r="D27" s="15">
        <v>98.961</v>
      </c>
      <c r="E27" s="27">
        <f t="shared" si="0"/>
        <v>93.967</v>
      </c>
      <c r="F27" s="15"/>
      <c r="G27" s="21" t="s">
        <v>44</v>
      </c>
      <c r="H27" s="27">
        <f t="shared" si="1"/>
        <v>93.967</v>
      </c>
      <c r="I27" s="15">
        <v>-21.32</v>
      </c>
    </row>
    <row r="28" spans="1:9" ht="27" customHeight="1">
      <c r="A28" s="11" t="s">
        <v>56</v>
      </c>
      <c r="B28" s="27">
        <v>0.52</v>
      </c>
      <c r="C28" s="16" t="s">
        <v>61</v>
      </c>
      <c r="D28" s="15">
        <v>1.886</v>
      </c>
      <c r="E28" s="27">
        <f t="shared" si="0"/>
        <v>2.078</v>
      </c>
      <c r="F28" s="15"/>
      <c r="G28" s="21" t="s">
        <v>62</v>
      </c>
      <c r="H28" s="27">
        <f t="shared" si="1"/>
        <v>2.078</v>
      </c>
      <c r="I28" s="15">
        <v>0.712</v>
      </c>
    </row>
    <row r="29" spans="1:9" ht="27" customHeight="1">
      <c r="A29" s="11" t="s">
        <v>57</v>
      </c>
      <c r="B29" s="27">
        <v>-12</v>
      </c>
      <c r="C29" s="16" t="s">
        <v>8</v>
      </c>
      <c r="D29" s="15">
        <v>67.636</v>
      </c>
      <c r="E29" s="27">
        <v>64.5</v>
      </c>
      <c r="F29" s="15"/>
      <c r="G29" s="21" t="s">
        <v>45</v>
      </c>
      <c r="H29" s="27">
        <f t="shared" si="1"/>
        <v>64.5</v>
      </c>
      <c r="I29" s="15">
        <v>-15.2</v>
      </c>
    </row>
    <row r="30" spans="1:9" ht="27" customHeight="1">
      <c r="A30" s="11" t="s">
        <v>58</v>
      </c>
      <c r="B30" s="15">
        <v>-2.015</v>
      </c>
      <c r="C30" s="16" t="s">
        <v>63</v>
      </c>
      <c r="D30" s="15">
        <v>17.648</v>
      </c>
      <c r="E30" s="27">
        <f t="shared" si="0"/>
        <v>17.312</v>
      </c>
      <c r="F30" s="15"/>
      <c r="G30" s="21" t="s">
        <v>64</v>
      </c>
      <c r="H30" s="27">
        <f t="shared" si="1"/>
        <v>17.312</v>
      </c>
      <c r="I30" s="15">
        <v>-2.351</v>
      </c>
    </row>
    <row r="31" spans="1:9" ht="27" customHeight="1">
      <c r="A31" s="17"/>
      <c r="B31" s="18">
        <f>SUM(B24:B30)</f>
        <v>-120.225</v>
      </c>
      <c r="C31" s="19" t="s">
        <v>13</v>
      </c>
      <c r="D31" s="18">
        <f>SUM(D24:D30)</f>
        <v>980.229</v>
      </c>
      <c r="E31" s="18">
        <f>SUM(E24:E30)</f>
        <v>979.5450000000001</v>
      </c>
      <c r="F31" s="18"/>
      <c r="G31" s="23"/>
      <c r="H31" s="18">
        <f>SUM(H24:H30)</f>
        <v>979.5450000000001</v>
      </c>
      <c r="I31" s="18">
        <f>SUM(I24:I30)</f>
        <v>-120.97299999999998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1" t="s">
        <v>50</v>
      </c>
      <c r="B33" s="15">
        <v>0.227</v>
      </c>
      <c r="C33" s="16" t="s">
        <v>38</v>
      </c>
      <c r="D33" s="15">
        <v>0</v>
      </c>
      <c r="E33" s="27">
        <f>D33-(B33-I33)</f>
        <v>-0.026999999999999996</v>
      </c>
      <c r="F33" s="15"/>
      <c r="G33" s="25"/>
      <c r="H33" s="27">
        <f>E33</f>
        <v>-0.026999999999999996</v>
      </c>
      <c r="I33" s="15">
        <v>0.2</v>
      </c>
    </row>
    <row r="34" spans="1:9" ht="27.75" customHeight="1">
      <c r="A34" s="11" t="s">
        <v>51</v>
      </c>
      <c r="B34" s="15">
        <v>-1.199</v>
      </c>
      <c r="C34" s="16" t="s">
        <v>39</v>
      </c>
      <c r="D34" s="15">
        <v>10.08</v>
      </c>
      <c r="E34" s="27">
        <f>D34-(B34-I34)</f>
        <v>10.054</v>
      </c>
      <c r="F34" s="15"/>
      <c r="G34" s="25"/>
      <c r="H34" s="27">
        <f>E34</f>
        <v>10.054</v>
      </c>
      <c r="I34" s="15">
        <v>-1.225</v>
      </c>
    </row>
    <row r="35" spans="1:9" s="10" customFormat="1" ht="26.25" customHeight="1">
      <c r="A35" s="17"/>
      <c r="B35" s="18">
        <f>SUM(B33:B34)</f>
        <v>-0.9720000000000001</v>
      </c>
      <c r="C35" s="19" t="s">
        <v>40</v>
      </c>
      <c r="D35" s="18">
        <f>SUM(D33:D34)</f>
        <v>10.08</v>
      </c>
      <c r="E35" s="18">
        <f>SUM(E33:E34)</f>
        <v>10.027000000000001</v>
      </c>
      <c r="F35" s="18"/>
      <c r="G35" s="23"/>
      <c r="H35" s="18">
        <f>SUM(H33:H34)</f>
        <v>10.027000000000001</v>
      </c>
      <c r="I35" s="18">
        <f>SUM(I33:I34)</f>
        <v>-1.0250000000000001</v>
      </c>
    </row>
    <row r="36" spans="1:9" ht="30.75" customHeight="1">
      <c r="A36" s="26"/>
      <c r="B36" s="18">
        <f>SUM(B22,B31,B35)</f>
        <v>-333.311</v>
      </c>
      <c r="C36" s="19" t="s">
        <v>19</v>
      </c>
      <c r="D36" s="18">
        <f>SUM(D22,D31,D35)</f>
        <v>1570.921</v>
      </c>
      <c r="E36" s="18">
        <f>SUM(E22,E31,E35)</f>
        <v>1561.56</v>
      </c>
      <c r="F36" s="18">
        <v>0</v>
      </c>
      <c r="G36" s="23"/>
      <c r="H36" s="18">
        <f>SUM(H22,H31,H35)</f>
        <v>1585.2600000000002</v>
      </c>
      <c r="I36" s="18">
        <f>SUM(I22,I31,I35)</f>
        <v>-366.43600000000004</v>
      </c>
    </row>
    <row r="37" spans="1:9" ht="39.75" customHeight="1">
      <c r="A37" s="26"/>
      <c r="B37" s="18"/>
      <c r="C37" s="19" t="s">
        <v>41</v>
      </c>
      <c r="D37" s="137">
        <f>E36+F36-D36</f>
        <v>-9.361000000000104</v>
      </c>
      <c r="E37" s="138"/>
      <c r="F37" s="139"/>
      <c r="G37" s="20"/>
      <c r="H37" s="18"/>
      <c r="I37" s="18"/>
    </row>
    <row r="38" spans="1:9" ht="30.75" customHeight="1">
      <c r="A38" s="89">
        <v>4</v>
      </c>
      <c r="B38" s="90">
        <v>-323.3</v>
      </c>
      <c r="C38" s="80" t="s">
        <v>18</v>
      </c>
      <c r="D38" s="90">
        <v>42.6</v>
      </c>
      <c r="E38" s="90">
        <v>43.5</v>
      </c>
      <c r="F38" s="90"/>
      <c r="G38" s="81"/>
      <c r="H38" s="90">
        <v>0</v>
      </c>
      <c r="I38" s="82">
        <f>B38+E38-H38</f>
        <v>-279.8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9"/>
  <sheetViews>
    <sheetView tabSelected="1" view="pageBreakPreview" zoomScaleSheetLayoutView="100" zoomScalePageLayoutView="0" workbookViewId="0" topLeftCell="A45">
      <selection activeCell="C51" sqref="C5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00390625" style="0" customWidth="1"/>
    <col min="5" max="5" width="9.25390625" style="0" customWidth="1"/>
    <col min="6" max="7" width="11.375" style="0" customWidth="1"/>
    <col min="8" max="8" width="13.00390625" style="0" customWidth="1"/>
    <col min="9" max="9" width="0.74609375" style="0" customWidth="1"/>
  </cols>
  <sheetData>
    <row r="1" spans="2:8" ht="12.75" customHeight="1">
      <c r="B1" s="160" t="s">
        <v>127</v>
      </c>
      <c r="C1" s="160"/>
      <c r="D1" s="160"/>
      <c r="E1" s="160"/>
      <c r="F1" s="160"/>
      <c r="G1" s="160"/>
      <c r="H1" s="160"/>
    </row>
    <row r="2" spans="2:8" ht="12.75" customHeight="1">
      <c r="B2" s="160" t="s">
        <v>65</v>
      </c>
      <c r="C2" s="160"/>
      <c r="D2" s="160"/>
      <c r="E2" s="160"/>
      <c r="F2" s="160"/>
      <c r="G2" s="160"/>
      <c r="H2" s="160"/>
    </row>
    <row r="3" spans="2:8" ht="12.75" customHeight="1" thickBot="1">
      <c r="B3" s="160" t="s">
        <v>66</v>
      </c>
      <c r="C3" s="160"/>
      <c r="D3" s="160"/>
      <c r="E3" s="160"/>
      <c r="F3" s="160"/>
      <c r="G3" s="160"/>
      <c r="H3" s="160"/>
    </row>
    <row r="4" spans="2:8" ht="12.75" customHeight="1">
      <c r="B4" s="32" t="s">
        <v>67</v>
      </c>
      <c r="C4" s="33" t="s">
        <v>68</v>
      </c>
      <c r="D4" s="33" t="s">
        <v>69</v>
      </c>
      <c r="E4" s="34" t="s">
        <v>70</v>
      </c>
      <c r="F4" s="35" t="s">
        <v>71</v>
      </c>
      <c r="G4" s="36" t="s">
        <v>70</v>
      </c>
      <c r="H4" s="37" t="s">
        <v>72</v>
      </c>
    </row>
    <row r="5" spans="2:8" ht="12.75" customHeight="1" thickBot="1">
      <c r="B5" s="38" t="s">
        <v>73</v>
      </c>
      <c r="C5" s="39" t="s">
        <v>74</v>
      </c>
      <c r="D5" s="39" t="s">
        <v>75</v>
      </c>
      <c r="E5" s="40" t="s">
        <v>76</v>
      </c>
      <c r="F5" s="41" t="s">
        <v>77</v>
      </c>
      <c r="G5" s="42" t="s">
        <v>78</v>
      </c>
      <c r="H5" s="43" t="s">
        <v>79</v>
      </c>
    </row>
    <row r="6" spans="2:8" ht="12.75" customHeight="1">
      <c r="B6" s="56" t="s">
        <v>80</v>
      </c>
      <c r="C6" s="57" t="s">
        <v>81</v>
      </c>
      <c r="D6" s="58"/>
      <c r="E6" s="58"/>
      <c r="F6" s="58"/>
      <c r="G6" s="46"/>
      <c r="H6" s="47"/>
    </row>
    <row r="7" spans="2:8" ht="24" customHeight="1">
      <c r="B7" s="54" t="s">
        <v>82</v>
      </c>
      <c r="C7" s="59" t="s">
        <v>83</v>
      </c>
      <c r="D7" s="67" t="s">
        <v>53</v>
      </c>
      <c r="E7" s="30">
        <v>419</v>
      </c>
      <c r="F7" s="51" t="s">
        <v>84</v>
      </c>
      <c r="G7" s="30">
        <v>419</v>
      </c>
      <c r="H7" s="60"/>
    </row>
    <row r="8" spans="2:8" ht="13.5" thickBot="1">
      <c r="B8" s="94" t="s">
        <v>85</v>
      </c>
      <c r="C8" s="95" t="s">
        <v>128</v>
      </c>
      <c r="D8" s="52" t="s">
        <v>53</v>
      </c>
      <c r="E8" s="53">
        <v>4021</v>
      </c>
      <c r="F8" s="96" t="s">
        <v>84</v>
      </c>
      <c r="G8" s="53">
        <v>4021</v>
      </c>
      <c r="H8" s="97"/>
    </row>
    <row r="9" spans="2:8" ht="12.75" customHeight="1">
      <c r="B9" s="56" t="s">
        <v>86</v>
      </c>
      <c r="C9" s="57" t="s">
        <v>87</v>
      </c>
      <c r="D9" s="58"/>
      <c r="E9" s="58"/>
      <c r="F9" s="58"/>
      <c r="G9" s="98"/>
      <c r="H9" s="47"/>
    </row>
    <row r="10" spans="2:8" ht="12.75" customHeight="1">
      <c r="B10" s="61" t="s">
        <v>88</v>
      </c>
      <c r="C10" s="51" t="s">
        <v>129</v>
      </c>
      <c r="D10" s="49" t="s">
        <v>53</v>
      </c>
      <c r="E10" s="49">
        <v>34</v>
      </c>
      <c r="F10" s="66" t="s">
        <v>99</v>
      </c>
      <c r="G10" s="30"/>
      <c r="H10" s="127" t="s">
        <v>185</v>
      </c>
    </row>
    <row r="11" spans="2:8" ht="12.75" customHeight="1">
      <c r="B11" s="61" t="s">
        <v>90</v>
      </c>
      <c r="C11" s="29" t="s">
        <v>130</v>
      </c>
      <c r="D11" s="62" t="s">
        <v>53</v>
      </c>
      <c r="E11" s="63">
        <v>785</v>
      </c>
      <c r="F11" s="66" t="s">
        <v>89</v>
      </c>
      <c r="G11" s="30">
        <v>785</v>
      </c>
      <c r="H11" s="60"/>
    </row>
    <row r="12" spans="2:8" ht="12.75" customHeight="1">
      <c r="B12" s="61" t="s">
        <v>93</v>
      </c>
      <c r="C12" s="29" t="s">
        <v>91</v>
      </c>
      <c r="D12" s="62" t="s">
        <v>53</v>
      </c>
      <c r="E12" s="63">
        <v>730</v>
      </c>
      <c r="F12" s="66" t="s">
        <v>92</v>
      </c>
      <c r="G12" s="30">
        <v>730</v>
      </c>
      <c r="H12" s="60"/>
    </row>
    <row r="13" spans="2:8" ht="12.75" customHeight="1">
      <c r="B13" s="61" t="s">
        <v>94</v>
      </c>
      <c r="C13" s="64" t="s">
        <v>131</v>
      </c>
      <c r="D13" s="49" t="s">
        <v>53</v>
      </c>
      <c r="E13" s="50">
        <v>57</v>
      </c>
      <c r="F13" s="66" t="s">
        <v>89</v>
      </c>
      <c r="G13" s="30">
        <v>57</v>
      </c>
      <c r="H13" s="60"/>
    </row>
    <row r="14" spans="2:8" ht="12.75" customHeight="1">
      <c r="B14" s="61" t="s">
        <v>96</v>
      </c>
      <c r="C14" s="29" t="s">
        <v>132</v>
      </c>
      <c r="D14" s="67" t="s">
        <v>53</v>
      </c>
      <c r="E14" s="30">
        <v>785</v>
      </c>
      <c r="F14" s="66" t="s">
        <v>95</v>
      </c>
      <c r="G14" s="30"/>
      <c r="H14" s="60" t="s">
        <v>186</v>
      </c>
    </row>
    <row r="15" spans="2:8" ht="12.75" customHeight="1">
      <c r="B15" s="61" t="s">
        <v>97</v>
      </c>
      <c r="C15" s="29" t="s">
        <v>136</v>
      </c>
      <c r="D15" s="62" t="s">
        <v>53</v>
      </c>
      <c r="E15" s="63">
        <v>57</v>
      </c>
      <c r="F15" s="66" t="s">
        <v>95</v>
      </c>
      <c r="G15" s="30"/>
      <c r="H15" s="60" t="s">
        <v>186</v>
      </c>
    </row>
    <row r="16" spans="2:8" ht="12.75" customHeight="1">
      <c r="B16" s="61" t="s">
        <v>98</v>
      </c>
      <c r="C16" s="29" t="s">
        <v>155</v>
      </c>
      <c r="D16" s="76" t="s">
        <v>54</v>
      </c>
      <c r="E16" s="63">
        <v>4</v>
      </c>
      <c r="F16" s="66" t="s">
        <v>95</v>
      </c>
      <c r="G16" s="68">
        <v>4</v>
      </c>
      <c r="H16" s="60"/>
    </row>
    <row r="17" spans="2:8" ht="12.75" customHeight="1">
      <c r="B17" s="61" t="s">
        <v>100</v>
      </c>
      <c r="C17" s="65" t="s">
        <v>102</v>
      </c>
      <c r="D17" s="62" t="s">
        <v>54</v>
      </c>
      <c r="E17" s="63">
        <v>4</v>
      </c>
      <c r="F17" s="66" t="s">
        <v>103</v>
      </c>
      <c r="G17" s="68">
        <v>4</v>
      </c>
      <c r="H17" s="60"/>
    </row>
    <row r="18" spans="2:8" ht="12.75" customHeight="1">
      <c r="B18" s="61" t="s">
        <v>101</v>
      </c>
      <c r="C18" s="65" t="s">
        <v>105</v>
      </c>
      <c r="D18" s="62" t="s">
        <v>54</v>
      </c>
      <c r="E18" s="63">
        <v>4</v>
      </c>
      <c r="F18" s="66" t="s">
        <v>106</v>
      </c>
      <c r="G18" s="68">
        <v>4</v>
      </c>
      <c r="H18" s="60"/>
    </row>
    <row r="19" spans="2:8" ht="12.75" customHeight="1">
      <c r="B19" s="61" t="s">
        <v>104</v>
      </c>
      <c r="C19" s="65" t="s">
        <v>137</v>
      </c>
      <c r="D19" s="62" t="s">
        <v>53</v>
      </c>
      <c r="E19" s="63">
        <v>1.6</v>
      </c>
      <c r="F19" s="66" t="s">
        <v>84</v>
      </c>
      <c r="G19" s="68">
        <v>2.97</v>
      </c>
      <c r="H19" s="60"/>
    </row>
    <row r="20" spans="2:8" ht="12.75">
      <c r="B20" s="61" t="s">
        <v>107</v>
      </c>
      <c r="C20" s="65" t="s">
        <v>138</v>
      </c>
      <c r="D20" s="62" t="s">
        <v>54</v>
      </c>
      <c r="E20" s="63">
        <v>96</v>
      </c>
      <c r="F20" s="66" t="s">
        <v>89</v>
      </c>
      <c r="G20" s="30">
        <v>96</v>
      </c>
      <c r="H20" s="60"/>
    </row>
    <row r="21" spans="2:8" ht="12.75">
      <c r="B21" s="61" t="s">
        <v>108</v>
      </c>
      <c r="C21" s="65" t="s">
        <v>109</v>
      </c>
      <c r="D21" s="62" t="s">
        <v>53</v>
      </c>
      <c r="E21" s="63">
        <v>2.4</v>
      </c>
      <c r="F21" s="66" t="s">
        <v>103</v>
      </c>
      <c r="G21" s="30">
        <v>2.4</v>
      </c>
      <c r="H21" s="60"/>
    </row>
    <row r="22" spans="2:8" ht="12.75" customHeight="1">
      <c r="B22" s="61" t="s">
        <v>110</v>
      </c>
      <c r="C22" s="65" t="s">
        <v>112</v>
      </c>
      <c r="D22" s="62" t="s">
        <v>53</v>
      </c>
      <c r="E22" s="63">
        <v>2.4</v>
      </c>
      <c r="F22" s="66" t="s">
        <v>106</v>
      </c>
      <c r="G22" s="30">
        <v>2.4</v>
      </c>
      <c r="H22" s="60"/>
    </row>
    <row r="23" spans="2:8" ht="12.75">
      <c r="B23" s="61" t="s">
        <v>111</v>
      </c>
      <c r="C23" s="64" t="s">
        <v>148</v>
      </c>
      <c r="D23" s="49" t="s">
        <v>53</v>
      </c>
      <c r="E23" s="50">
        <v>55</v>
      </c>
      <c r="F23" s="66" t="s">
        <v>99</v>
      </c>
      <c r="G23" s="30">
        <v>4.6</v>
      </c>
      <c r="H23" s="60"/>
    </row>
    <row r="24" spans="2:8" ht="12.75" customHeight="1">
      <c r="B24" s="61" t="s">
        <v>113</v>
      </c>
      <c r="C24" s="69" t="s">
        <v>133</v>
      </c>
      <c r="D24" s="70" t="s">
        <v>53</v>
      </c>
      <c r="E24" s="71">
        <v>14.2</v>
      </c>
      <c r="F24" s="66" t="s">
        <v>134</v>
      </c>
      <c r="G24" s="30">
        <v>31.5</v>
      </c>
      <c r="H24" s="60"/>
    </row>
    <row r="25" spans="2:8" ht="24">
      <c r="B25" s="61" t="s">
        <v>114</v>
      </c>
      <c r="C25" s="65" t="s">
        <v>135</v>
      </c>
      <c r="D25" s="62" t="s">
        <v>115</v>
      </c>
      <c r="E25" s="63">
        <v>24</v>
      </c>
      <c r="F25" s="66" t="s">
        <v>84</v>
      </c>
      <c r="G25" s="30">
        <v>24</v>
      </c>
      <c r="H25" s="60"/>
    </row>
    <row r="26" spans="2:8" ht="12.75" customHeight="1">
      <c r="B26" s="61" t="s">
        <v>116</v>
      </c>
      <c r="C26" s="91" t="s">
        <v>147</v>
      </c>
      <c r="D26" s="62" t="s">
        <v>115</v>
      </c>
      <c r="E26" s="63">
        <v>15.1</v>
      </c>
      <c r="F26" s="66" t="s">
        <v>84</v>
      </c>
      <c r="G26" s="30"/>
      <c r="H26" s="60"/>
    </row>
    <row r="27" spans="2:8" ht="12.75" customHeight="1">
      <c r="B27" s="61" t="s">
        <v>165</v>
      </c>
      <c r="C27" s="29" t="s">
        <v>153</v>
      </c>
      <c r="D27" s="76" t="s">
        <v>143</v>
      </c>
      <c r="E27" s="77"/>
      <c r="F27" s="78"/>
      <c r="G27" s="31">
        <v>10</v>
      </c>
      <c r="H27" s="79"/>
    </row>
    <row r="28" spans="2:8" ht="12.75" customHeight="1">
      <c r="B28" s="61" t="s">
        <v>166</v>
      </c>
      <c r="C28" s="75" t="s">
        <v>158</v>
      </c>
      <c r="D28" s="76" t="s">
        <v>53</v>
      </c>
      <c r="E28" s="77"/>
      <c r="F28" s="78"/>
      <c r="G28" s="31">
        <v>17.5</v>
      </c>
      <c r="H28" s="79"/>
    </row>
    <row r="29" spans="2:8" ht="12.75" customHeight="1">
      <c r="B29" s="61" t="s">
        <v>167</v>
      </c>
      <c r="C29" s="75" t="s">
        <v>164</v>
      </c>
      <c r="D29" s="76" t="s">
        <v>143</v>
      </c>
      <c r="E29" s="77"/>
      <c r="F29" s="78"/>
      <c r="G29" s="31">
        <v>6</v>
      </c>
      <c r="H29" s="79"/>
    </row>
    <row r="30" spans="2:8" ht="12.75" customHeight="1">
      <c r="B30" s="61" t="s">
        <v>168</v>
      </c>
      <c r="C30" s="65" t="s">
        <v>163</v>
      </c>
      <c r="D30" s="62" t="s">
        <v>54</v>
      </c>
      <c r="E30" s="77"/>
      <c r="F30" s="78"/>
      <c r="G30" s="31">
        <v>1</v>
      </c>
      <c r="H30" s="79"/>
    </row>
    <row r="31" spans="2:8" ht="12.75" customHeight="1">
      <c r="B31" s="61" t="s">
        <v>169</v>
      </c>
      <c r="C31" s="29" t="s">
        <v>162</v>
      </c>
      <c r="D31" s="62" t="s">
        <v>54</v>
      </c>
      <c r="E31" s="77"/>
      <c r="F31" s="78"/>
      <c r="G31" s="31">
        <v>1</v>
      </c>
      <c r="H31" s="79"/>
    </row>
    <row r="32" spans="2:8" ht="12.75" customHeight="1">
      <c r="B32" s="61" t="s">
        <v>170</v>
      </c>
      <c r="C32" s="75" t="s">
        <v>149</v>
      </c>
      <c r="D32" s="76" t="s">
        <v>53</v>
      </c>
      <c r="E32" s="77"/>
      <c r="F32" s="78"/>
      <c r="G32" s="31">
        <v>12.2</v>
      </c>
      <c r="H32" s="79"/>
    </row>
    <row r="33" spans="2:8" ht="12.75" customHeight="1">
      <c r="B33" s="61" t="s">
        <v>171</v>
      </c>
      <c r="C33" s="29" t="s">
        <v>161</v>
      </c>
      <c r="D33" s="62" t="s">
        <v>54</v>
      </c>
      <c r="E33" s="77"/>
      <c r="F33" s="78"/>
      <c r="G33" s="31">
        <v>1</v>
      </c>
      <c r="H33" s="79"/>
    </row>
    <row r="34" spans="2:8" ht="12.75" customHeight="1">
      <c r="B34" s="61" t="s">
        <v>172</v>
      </c>
      <c r="C34" s="75" t="s">
        <v>150</v>
      </c>
      <c r="D34" s="76" t="s">
        <v>54</v>
      </c>
      <c r="E34" s="77"/>
      <c r="F34" s="78"/>
      <c r="G34" s="31">
        <v>1</v>
      </c>
      <c r="H34" s="79"/>
    </row>
    <row r="35" spans="2:8" ht="12.75" customHeight="1" thickBot="1">
      <c r="B35" s="99" t="s">
        <v>173</v>
      </c>
      <c r="C35" s="100" t="s">
        <v>152</v>
      </c>
      <c r="D35" s="101" t="s">
        <v>53</v>
      </c>
      <c r="E35" s="102"/>
      <c r="F35" s="103"/>
      <c r="G35" s="104">
        <v>23.1</v>
      </c>
      <c r="H35" s="105"/>
    </row>
    <row r="36" spans="2:8" ht="24" customHeight="1">
      <c r="B36" s="106" t="s">
        <v>117</v>
      </c>
      <c r="C36" s="107" t="s">
        <v>118</v>
      </c>
      <c r="D36" s="108" t="s">
        <v>119</v>
      </c>
      <c r="E36" s="109">
        <v>1</v>
      </c>
      <c r="F36" s="110" t="s">
        <v>84</v>
      </c>
      <c r="G36" s="109">
        <v>1</v>
      </c>
      <c r="H36" s="111"/>
    </row>
    <row r="37" spans="2:8" ht="12.75">
      <c r="B37" s="73" t="s">
        <v>174</v>
      </c>
      <c r="C37" s="72" t="s">
        <v>140</v>
      </c>
      <c r="D37" s="44" t="s">
        <v>54</v>
      </c>
      <c r="E37" s="45"/>
      <c r="F37" s="48"/>
      <c r="G37" s="45">
        <v>31</v>
      </c>
      <c r="H37" s="55"/>
    </row>
    <row r="38" spans="2:8" ht="12.75">
      <c r="B38" s="73" t="s">
        <v>175</v>
      </c>
      <c r="C38" s="72" t="s">
        <v>160</v>
      </c>
      <c r="D38" s="44" t="s">
        <v>54</v>
      </c>
      <c r="E38" s="45"/>
      <c r="F38" s="48"/>
      <c r="G38" s="45">
        <v>1</v>
      </c>
      <c r="H38" s="55"/>
    </row>
    <row r="39" spans="2:8" ht="12.75">
      <c r="B39" s="73" t="s">
        <v>176</v>
      </c>
      <c r="C39" s="72" t="s">
        <v>157</v>
      </c>
      <c r="D39" s="44" t="s">
        <v>54</v>
      </c>
      <c r="E39" s="45"/>
      <c r="F39" s="48"/>
      <c r="G39" s="45">
        <v>1</v>
      </c>
      <c r="H39" s="55"/>
    </row>
    <row r="40" spans="2:8" ht="12.75">
      <c r="B40" s="73" t="s">
        <v>177</v>
      </c>
      <c r="C40" s="72" t="s">
        <v>141</v>
      </c>
      <c r="D40" s="44" t="s">
        <v>54</v>
      </c>
      <c r="E40" s="45"/>
      <c r="F40" s="48"/>
      <c r="G40" s="45">
        <v>2</v>
      </c>
      <c r="H40" s="55"/>
    </row>
    <row r="41" spans="2:8" ht="12.75">
      <c r="B41" s="73" t="s">
        <v>178</v>
      </c>
      <c r="C41" s="72" t="s">
        <v>142</v>
      </c>
      <c r="D41" s="44" t="s">
        <v>143</v>
      </c>
      <c r="E41" s="45"/>
      <c r="F41" s="48"/>
      <c r="G41" s="45">
        <v>9</v>
      </c>
      <c r="H41" s="55"/>
    </row>
    <row r="42" spans="2:8" ht="12.75">
      <c r="B42" s="73" t="s">
        <v>179</v>
      </c>
      <c r="C42" s="72" t="s">
        <v>151</v>
      </c>
      <c r="D42" s="44" t="s">
        <v>54</v>
      </c>
      <c r="E42" s="45"/>
      <c r="F42" s="48"/>
      <c r="G42" s="45">
        <v>1</v>
      </c>
      <c r="H42" s="55"/>
    </row>
    <row r="43" spans="2:8" ht="12.75">
      <c r="B43" s="73" t="s">
        <v>180</v>
      </c>
      <c r="C43" s="92" t="s">
        <v>156</v>
      </c>
      <c r="D43" s="93" t="s">
        <v>54</v>
      </c>
      <c r="E43" s="45"/>
      <c r="F43" s="48"/>
      <c r="G43" s="45">
        <v>8</v>
      </c>
      <c r="H43" s="55"/>
    </row>
    <row r="44" spans="2:8" ht="12.75">
      <c r="B44" s="73" t="s">
        <v>181</v>
      </c>
      <c r="C44" s="72" t="s">
        <v>144</v>
      </c>
      <c r="D44" s="44" t="s">
        <v>54</v>
      </c>
      <c r="E44" s="45"/>
      <c r="F44" s="48"/>
      <c r="G44" s="45">
        <v>2</v>
      </c>
      <c r="H44" s="55"/>
    </row>
    <row r="45" spans="2:8" ht="12.75">
      <c r="B45" s="73" t="s">
        <v>182</v>
      </c>
      <c r="C45" s="74" t="s">
        <v>145</v>
      </c>
      <c r="D45" s="44" t="s">
        <v>54</v>
      </c>
      <c r="E45" s="45"/>
      <c r="F45" s="48"/>
      <c r="G45" s="45">
        <v>54</v>
      </c>
      <c r="H45" s="55"/>
    </row>
    <row r="46" spans="2:8" ht="12.75">
      <c r="B46" s="73" t="s">
        <v>183</v>
      </c>
      <c r="C46" s="74" t="s">
        <v>146</v>
      </c>
      <c r="D46" s="44" t="s">
        <v>54</v>
      </c>
      <c r="E46" s="45"/>
      <c r="F46" s="48"/>
      <c r="G46" s="45">
        <v>9</v>
      </c>
      <c r="H46" s="55"/>
    </row>
    <row r="47" spans="2:8" ht="13.5" thickBot="1">
      <c r="B47" s="128" t="s">
        <v>184</v>
      </c>
      <c r="C47" s="129" t="s">
        <v>159</v>
      </c>
      <c r="D47" s="130" t="s">
        <v>54</v>
      </c>
      <c r="E47" s="112"/>
      <c r="F47" s="113"/>
      <c r="G47" s="112">
        <v>1</v>
      </c>
      <c r="H47" s="114"/>
    </row>
    <row r="48" spans="2:8" ht="24" customHeight="1">
      <c r="B48" s="106" t="s">
        <v>120</v>
      </c>
      <c r="C48" s="132" t="s">
        <v>139</v>
      </c>
      <c r="D48" s="133" t="s">
        <v>119</v>
      </c>
      <c r="E48" s="98">
        <v>1</v>
      </c>
      <c r="F48" s="134" t="s">
        <v>84</v>
      </c>
      <c r="G48" s="98">
        <v>1</v>
      </c>
      <c r="H48" s="135"/>
    </row>
    <row r="49" spans="2:8" ht="24">
      <c r="B49" s="54" t="s">
        <v>228</v>
      </c>
      <c r="C49" s="66" t="s">
        <v>187</v>
      </c>
      <c r="D49" s="67" t="s">
        <v>53</v>
      </c>
      <c r="E49" s="30"/>
      <c r="F49" s="131"/>
      <c r="G49" s="30">
        <v>609</v>
      </c>
      <c r="H49" s="136"/>
    </row>
    <row r="50" spans="2:8" ht="12.75">
      <c r="B50" s="54" t="s">
        <v>229</v>
      </c>
      <c r="C50" s="131" t="s">
        <v>188</v>
      </c>
      <c r="D50" s="67" t="s">
        <v>143</v>
      </c>
      <c r="E50" s="30"/>
      <c r="F50" s="131"/>
      <c r="G50" s="30">
        <v>135</v>
      </c>
      <c r="H50" s="136"/>
    </row>
    <row r="51" spans="2:8" ht="12.75">
      <c r="B51" s="54" t="s">
        <v>230</v>
      </c>
      <c r="C51" s="131" t="s">
        <v>189</v>
      </c>
      <c r="D51" s="67" t="s">
        <v>143</v>
      </c>
      <c r="E51" s="30"/>
      <c r="F51" s="131"/>
      <c r="G51" s="30">
        <v>135</v>
      </c>
      <c r="H51" s="136"/>
    </row>
    <row r="52" spans="2:8" ht="24">
      <c r="B52" s="54" t="s">
        <v>231</v>
      </c>
      <c r="C52" s="66" t="s">
        <v>190</v>
      </c>
      <c r="D52" s="67" t="s">
        <v>115</v>
      </c>
      <c r="E52" s="30"/>
      <c r="F52" s="131"/>
      <c r="G52" s="30">
        <v>4.2</v>
      </c>
      <c r="H52" s="136"/>
    </row>
    <row r="53" spans="2:8" ht="12.75">
      <c r="B53" s="54" t="s">
        <v>232</v>
      </c>
      <c r="C53" s="131" t="s">
        <v>191</v>
      </c>
      <c r="D53" s="67" t="s">
        <v>192</v>
      </c>
      <c r="E53" s="30"/>
      <c r="F53" s="131"/>
      <c r="G53" s="30">
        <v>1340</v>
      </c>
      <c r="H53" s="136"/>
    </row>
    <row r="54" spans="2:8" ht="12.75">
      <c r="B54" s="54" t="s">
        <v>233</v>
      </c>
      <c r="C54" s="131" t="s">
        <v>227</v>
      </c>
      <c r="D54" s="67" t="s">
        <v>193</v>
      </c>
      <c r="E54" s="30"/>
      <c r="F54" s="131"/>
      <c r="G54" s="30">
        <v>1</v>
      </c>
      <c r="H54" s="136"/>
    </row>
    <row r="55" spans="2:8" ht="12.75">
      <c r="B55" s="54" t="s">
        <v>234</v>
      </c>
      <c r="C55" s="131" t="s">
        <v>194</v>
      </c>
      <c r="D55" s="67" t="s">
        <v>53</v>
      </c>
      <c r="E55" s="30"/>
      <c r="F55" s="131"/>
      <c r="G55" s="30">
        <v>7.6</v>
      </c>
      <c r="H55" s="136"/>
    </row>
    <row r="56" spans="2:8" ht="12.75">
      <c r="B56" s="54" t="s">
        <v>235</v>
      </c>
      <c r="C56" s="131" t="s">
        <v>195</v>
      </c>
      <c r="D56" s="67" t="s">
        <v>196</v>
      </c>
      <c r="E56" s="30"/>
      <c r="F56" s="131"/>
      <c r="G56" s="30">
        <v>5</v>
      </c>
      <c r="H56" s="136"/>
    </row>
    <row r="57" spans="2:8" ht="12.75">
      <c r="B57" s="54" t="s">
        <v>236</v>
      </c>
      <c r="C57" s="131" t="s">
        <v>197</v>
      </c>
      <c r="D57" s="67" t="s">
        <v>54</v>
      </c>
      <c r="E57" s="30"/>
      <c r="F57" s="131"/>
      <c r="G57" s="30">
        <v>1</v>
      </c>
      <c r="H57" s="136"/>
    </row>
    <row r="58" spans="2:8" ht="12.75">
      <c r="B58" s="54" t="s">
        <v>237</v>
      </c>
      <c r="C58" s="131" t="s">
        <v>198</v>
      </c>
      <c r="D58" s="67" t="s">
        <v>54</v>
      </c>
      <c r="E58" s="30"/>
      <c r="F58" s="131"/>
      <c r="G58" s="30">
        <v>3</v>
      </c>
      <c r="H58" s="136"/>
    </row>
    <row r="59" spans="2:8" ht="12.75">
      <c r="B59" s="54" t="s">
        <v>238</v>
      </c>
      <c r="C59" s="131" t="s">
        <v>222</v>
      </c>
      <c r="D59" s="67" t="s">
        <v>143</v>
      </c>
      <c r="E59" s="30"/>
      <c r="F59" s="131"/>
      <c r="G59" s="30">
        <v>4.4</v>
      </c>
      <c r="H59" s="136"/>
    </row>
    <row r="60" spans="2:8" ht="12.75">
      <c r="B60" s="54" t="s">
        <v>239</v>
      </c>
      <c r="C60" s="131" t="s">
        <v>223</v>
      </c>
      <c r="D60" s="67" t="s">
        <v>143</v>
      </c>
      <c r="E60" s="30"/>
      <c r="F60" s="131"/>
      <c r="G60" s="30">
        <v>1.3</v>
      </c>
      <c r="H60" s="136"/>
    </row>
    <row r="61" spans="2:8" ht="12.75">
      <c r="B61" s="54" t="s">
        <v>240</v>
      </c>
      <c r="C61" s="131" t="s">
        <v>225</v>
      </c>
      <c r="D61" s="67" t="s">
        <v>226</v>
      </c>
      <c r="E61" s="30"/>
      <c r="F61" s="131"/>
      <c r="G61" s="30">
        <v>1</v>
      </c>
      <c r="H61" s="136"/>
    </row>
    <row r="62" spans="2:8" ht="12.75">
      <c r="B62" s="54" t="s">
        <v>241</v>
      </c>
      <c r="C62" s="131" t="s">
        <v>199</v>
      </c>
      <c r="D62" s="67" t="s">
        <v>196</v>
      </c>
      <c r="E62" s="30"/>
      <c r="F62" s="131"/>
      <c r="G62" s="30">
        <v>7</v>
      </c>
      <c r="H62" s="136"/>
    </row>
    <row r="63" spans="2:8" ht="12.75">
      <c r="B63" s="54" t="s">
        <v>242</v>
      </c>
      <c r="C63" s="131" t="s">
        <v>200</v>
      </c>
      <c r="D63" s="67" t="s">
        <v>201</v>
      </c>
      <c r="E63" s="30"/>
      <c r="F63" s="131"/>
      <c r="G63" s="30">
        <v>7</v>
      </c>
      <c r="H63" s="136"/>
    </row>
    <row r="64" spans="2:8" ht="12.75">
      <c r="B64" s="54" t="s">
        <v>243</v>
      </c>
      <c r="C64" s="131" t="s">
        <v>202</v>
      </c>
      <c r="D64" s="67" t="s">
        <v>203</v>
      </c>
      <c r="E64" s="30"/>
      <c r="F64" s="131"/>
      <c r="G64" s="30">
        <v>2</v>
      </c>
      <c r="H64" s="136"/>
    </row>
    <row r="65" spans="2:8" ht="12.75">
      <c r="B65" s="54" t="s">
        <v>244</v>
      </c>
      <c r="C65" s="131" t="s">
        <v>204</v>
      </c>
      <c r="D65" s="67" t="s">
        <v>205</v>
      </c>
      <c r="E65" s="30"/>
      <c r="F65" s="131"/>
      <c r="G65" s="30">
        <v>2</v>
      </c>
      <c r="H65" s="136"/>
    </row>
    <row r="66" spans="2:8" ht="12.75">
      <c r="B66" s="54" t="s">
        <v>245</v>
      </c>
      <c r="C66" s="131" t="s">
        <v>206</v>
      </c>
      <c r="D66" s="67" t="s">
        <v>53</v>
      </c>
      <c r="E66" s="30"/>
      <c r="F66" s="131"/>
      <c r="G66" s="30">
        <v>785</v>
      </c>
      <c r="H66" s="136"/>
    </row>
    <row r="67" spans="2:8" ht="12.75">
      <c r="B67" s="54" t="s">
        <v>246</v>
      </c>
      <c r="C67" s="131" t="s">
        <v>207</v>
      </c>
      <c r="D67" s="67" t="s">
        <v>208</v>
      </c>
      <c r="E67" s="30"/>
      <c r="F67" s="131"/>
      <c r="G67" s="30">
        <v>22</v>
      </c>
      <c r="H67" s="136"/>
    </row>
    <row r="68" spans="2:8" ht="12.75">
      <c r="B68" s="54" t="s">
        <v>247</v>
      </c>
      <c r="C68" s="131" t="s">
        <v>209</v>
      </c>
      <c r="D68" s="67" t="s">
        <v>210</v>
      </c>
      <c r="E68" s="30"/>
      <c r="F68" s="131"/>
      <c r="G68" s="30">
        <v>5</v>
      </c>
      <c r="H68" s="136"/>
    </row>
    <row r="69" spans="2:8" ht="12.75">
      <c r="B69" s="54" t="s">
        <v>248</v>
      </c>
      <c r="C69" s="131" t="s">
        <v>211</v>
      </c>
      <c r="D69" s="67" t="s">
        <v>143</v>
      </c>
      <c r="E69" s="30"/>
      <c r="F69" s="131"/>
      <c r="G69" s="30">
        <v>57</v>
      </c>
      <c r="H69" s="136"/>
    </row>
    <row r="70" spans="2:8" ht="12.75">
      <c r="B70" s="54" t="s">
        <v>249</v>
      </c>
      <c r="C70" s="131" t="s">
        <v>224</v>
      </c>
      <c r="D70" s="67" t="s">
        <v>54</v>
      </c>
      <c r="E70" s="30"/>
      <c r="F70" s="131"/>
      <c r="G70" s="30">
        <v>1</v>
      </c>
      <c r="H70" s="136"/>
    </row>
    <row r="71" spans="2:8" ht="12.75">
      <c r="B71" s="54" t="s">
        <v>250</v>
      </c>
      <c r="C71" s="131" t="s">
        <v>212</v>
      </c>
      <c r="D71" s="67" t="s">
        <v>54</v>
      </c>
      <c r="E71" s="30"/>
      <c r="F71" s="131"/>
      <c r="G71" s="30">
        <v>1</v>
      </c>
      <c r="H71" s="136"/>
    </row>
    <row r="72" spans="2:8" ht="12.75">
      <c r="B72" s="54" t="s">
        <v>251</v>
      </c>
      <c r="C72" s="131" t="s">
        <v>213</v>
      </c>
      <c r="D72" s="67" t="s">
        <v>214</v>
      </c>
      <c r="E72" s="30"/>
      <c r="F72" s="131"/>
      <c r="G72" s="30">
        <v>40</v>
      </c>
      <c r="H72" s="136"/>
    </row>
    <row r="73" spans="2:8" ht="12.75">
      <c r="B73" s="54" t="s">
        <v>252</v>
      </c>
      <c r="C73" s="131" t="s">
        <v>215</v>
      </c>
      <c r="D73" s="67" t="s">
        <v>216</v>
      </c>
      <c r="E73" s="30"/>
      <c r="F73" s="131"/>
      <c r="G73" s="30">
        <v>2</v>
      </c>
      <c r="H73" s="136"/>
    </row>
    <row r="74" spans="2:8" ht="12.75">
      <c r="B74" s="54" t="s">
        <v>253</v>
      </c>
      <c r="C74" s="131" t="s">
        <v>218</v>
      </c>
      <c r="D74" s="67" t="s">
        <v>216</v>
      </c>
      <c r="E74" s="30"/>
      <c r="F74" s="131"/>
      <c r="G74" s="30">
        <v>21</v>
      </c>
      <c r="H74" s="136"/>
    </row>
    <row r="75" spans="2:8" ht="12.75">
      <c r="B75" s="54" t="s">
        <v>254</v>
      </c>
      <c r="C75" s="131" t="s">
        <v>219</v>
      </c>
      <c r="D75" s="67" t="s">
        <v>217</v>
      </c>
      <c r="E75" s="30"/>
      <c r="F75" s="131"/>
      <c r="G75" s="30">
        <v>4</v>
      </c>
      <c r="H75" s="136"/>
    </row>
    <row r="76" spans="2:8" ht="13.5" thickBot="1">
      <c r="B76" s="94" t="s">
        <v>255</v>
      </c>
      <c r="C76" s="161" t="s">
        <v>220</v>
      </c>
      <c r="D76" s="52" t="s">
        <v>221</v>
      </c>
      <c r="E76" s="53"/>
      <c r="F76" s="161"/>
      <c r="G76" s="53">
        <v>1</v>
      </c>
      <c r="H76" s="162"/>
    </row>
    <row r="77" spans="2:8" ht="13.5" thickBot="1">
      <c r="B77" s="121" t="s">
        <v>121</v>
      </c>
      <c r="C77" s="122" t="s">
        <v>122</v>
      </c>
      <c r="D77" s="123"/>
      <c r="E77" s="124"/>
      <c r="F77" s="125" t="s">
        <v>84</v>
      </c>
      <c r="G77" s="124"/>
      <c r="H77" s="126"/>
    </row>
    <row r="78" spans="2:8" ht="13.5" thickBot="1">
      <c r="B78" s="115" t="s">
        <v>123</v>
      </c>
      <c r="C78" s="116" t="s">
        <v>124</v>
      </c>
      <c r="D78" s="117" t="s">
        <v>53</v>
      </c>
      <c r="E78" s="118">
        <f>E7</f>
        <v>419</v>
      </c>
      <c r="F78" s="119" t="s">
        <v>125</v>
      </c>
      <c r="G78" s="118">
        <v>419</v>
      </c>
      <c r="H78" s="120"/>
    </row>
    <row r="79" spans="2:8" ht="3.75" customHeight="1">
      <c r="B79" s="28"/>
      <c r="C79" s="28"/>
      <c r="D79" s="28"/>
      <c r="E79" s="28"/>
      <c r="F79" s="28"/>
      <c r="G79" s="28"/>
      <c r="H79" s="28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2015-04-03T03:24:59Z</cp:lastPrinted>
  <dcterms:created xsi:type="dcterms:W3CDTF">2010-04-01T07:27:06Z</dcterms:created>
  <dcterms:modified xsi:type="dcterms:W3CDTF">2015-04-03T03:25:02Z</dcterms:modified>
  <cp:category/>
  <cp:version/>
  <cp:contentType/>
  <cp:contentStatus/>
</cp:coreProperties>
</file>