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060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работ'!$A$1:$I$93</definedName>
  </definedNames>
  <calcPr fullCalcOnLoad="1"/>
</workbook>
</file>

<file path=xl/sharedStrings.xml><?xml version="1.0" encoding="utf-8"?>
<sst xmlns="http://schemas.openxmlformats.org/spreadsheetml/2006/main" count="376" uniqueCount="276">
  <si>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</si>
  <si>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</si>
  <si>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</si>
  <si>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</si>
  <si>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</si>
  <si>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</si>
  <si>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</si>
  <si>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</si>
  <si>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</si>
  <si>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</si>
  <si>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</si>
  <si>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</si>
  <si>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</si>
  <si>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</si>
  <si>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</si>
  <si>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</si>
  <si>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</si>
  <si>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</si>
  <si>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</si>
  <si>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</si>
  <si>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</si>
  <si>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</si>
  <si>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</si>
  <si>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</si>
  <si>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</si>
  <si>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</si>
  <si>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</si>
  <si>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</si>
  <si>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</si>
  <si>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</si>
  <si>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</si>
  <si>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</si>
  <si>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</si>
  <si>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</si>
  <si>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</si>
  <si>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</si>
  <si>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</si>
  <si>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</si>
  <si>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</si>
  <si>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</si>
  <si>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</si>
  <si>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</si>
  <si>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</si>
  <si>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</si>
  <si>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</si>
  <si>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</si>
  <si>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</si>
  <si>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</si>
  <si>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</si>
  <si>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</si>
  <si>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</si>
  <si>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</si>
  <si>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</si>
  <si>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</si>
  <si>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</si>
  <si>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</si>
  <si>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</si>
  <si>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</si>
  <si>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</si>
  <si>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</si>
  <si>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</si>
  <si>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</si>
  <si>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</si>
  <si>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</si>
  <si>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</si>
  <si>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</si>
  <si>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</si>
  <si>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18б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</si>
  <si>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</si>
  <si>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</si>
  <si>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</si>
  <si>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</si>
  <si>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</si>
  <si>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</si>
  <si>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</si>
  <si>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</si>
  <si>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</si>
  <si>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</si>
  <si>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</si>
  <si>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</si>
  <si>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</si>
  <si>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</si>
  <si>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</si>
  <si>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</si>
  <si>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</si>
  <si>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</si>
  <si>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</si>
  <si>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</si>
  <si>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</si>
  <si>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</si>
  <si>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</si>
  <si>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</si>
  <si>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</si>
  <si>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</si>
  <si>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</si>
  <si>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</si>
  <si>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</si>
  <si>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2.6</t>
  </si>
  <si>
    <t>2.7</t>
  </si>
  <si>
    <t>Очистка кровли от снега и наледи (по мере необходимости)</t>
  </si>
  <si>
    <t>зимний период</t>
  </si>
  <si>
    <t>2.8</t>
  </si>
  <si>
    <t>2.9</t>
  </si>
  <si>
    <t>2.10</t>
  </si>
  <si>
    <t>2.11</t>
  </si>
  <si>
    <t>Прочистка вентиляции в квартирах по заявкам</t>
  </si>
  <si>
    <t>2.12</t>
  </si>
  <si>
    <t>2.13</t>
  </si>
  <si>
    <t>2.14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</si>
  <si>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</si>
  <si>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</si>
  <si>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</si>
  <si>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</si>
  <si>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</si>
  <si>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</si>
  <si>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</si>
  <si>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2.18</t>
  </si>
  <si>
    <t>2.19</t>
  </si>
  <si>
    <t>2.20</t>
  </si>
  <si>
    <t>2.21</t>
  </si>
  <si>
    <t xml:space="preserve">Утепление подвальных продухов на зимний период </t>
  </si>
  <si>
    <t>2.22</t>
  </si>
  <si>
    <t>2.23</t>
  </si>
  <si>
    <t>Разгерметизация подвальных продухов на летний период</t>
  </si>
  <si>
    <t>Ремонт инвентаря для уборки дома (по мере необходимости)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</si>
  <si>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</si>
  <si>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</si>
  <si>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</si>
  <si>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</si>
  <si>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</si>
  <si>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</si>
  <si>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</si>
  <si>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</si>
  <si>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</si>
  <si>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</si>
  <si>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</si>
  <si>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</si>
  <si>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</si>
  <si>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</si>
  <si>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</si>
  <si>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</si>
  <si>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Ремонт стыков стеновых панелей со стороны фасада</t>
  </si>
  <si>
    <t>Смена навесных замков (по мере необходимости)</t>
  </si>
  <si>
    <t>Установка оконных приборов на оконных створках</t>
  </si>
  <si>
    <t>Смена поручней</t>
  </si>
  <si>
    <t>Ремонт отмостки бетоном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</si>
  <si>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</si>
  <si>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</si>
  <si>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</si>
  <si>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</si>
  <si>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</si>
  <si>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</si>
  <si>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</si>
  <si>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>Замена автоматического выключателя</t>
  </si>
  <si>
    <t>Капитальный ремонт общего имущества МКД</t>
  </si>
  <si>
    <t>Наименование работ</t>
  </si>
  <si>
    <t>Ремонт подъезда № 2,6</t>
  </si>
  <si>
    <t>Ремонт тамбуров подъездов № 2,3,6</t>
  </si>
  <si>
    <t>июнь</t>
  </si>
  <si>
    <t>Замена выключателя</t>
  </si>
  <si>
    <t>Смена электроламп в местах общего пользования</t>
  </si>
  <si>
    <t>Изготовление лопат для уборки снега</t>
  </si>
  <si>
    <t>Изготовление совков для дворников и уборщиков</t>
  </si>
  <si>
    <t>Замена участков электрических сетей</t>
  </si>
  <si>
    <t>Смена дверных полотен с навеской приборов</t>
  </si>
  <si>
    <t>Крепление деревянных поручней</t>
  </si>
  <si>
    <t>Установка врезного замка на двери колясочной</t>
  </si>
  <si>
    <t>Замена розетки штепсельной</t>
  </si>
  <si>
    <t>Смена дверных пружин</t>
  </si>
  <si>
    <t xml:space="preserve"> </t>
  </si>
  <si>
    <t>Ремонт электрощитков на лестничных площадках</t>
  </si>
  <si>
    <t>Замена светильников внутреннего освещения</t>
  </si>
  <si>
    <t>Установка светодиодных модулей</t>
  </si>
  <si>
    <t>Ремонт дверных полотен</t>
  </si>
  <si>
    <t xml:space="preserve">Непредвиденные работы: </t>
  </si>
  <si>
    <t>Демонтаж антенн с кровли</t>
  </si>
  <si>
    <t>Очистка труб водостока от наледи ( по мере необходимости)</t>
  </si>
  <si>
    <t>Смена нижних отводов труб ливневого стока</t>
  </si>
  <si>
    <t>Утепление стеновых панелей фасада минераловат. плитами</t>
  </si>
  <si>
    <t>Мелкий ремонт электрических сетей</t>
  </si>
  <si>
    <t>Крепление дверных коробок</t>
  </si>
  <si>
    <t>Ремонт балконных козырьков 5-го этажа</t>
  </si>
  <si>
    <t>Ремонт кирпичной кладки вентшахт на кровле</t>
  </si>
  <si>
    <t>м3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</si>
  <si>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</si>
  <si>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</si>
  <si>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</si>
  <si>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</si>
  <si>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</si>
  <si>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</si>
  <si>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</si>
  <si>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</si>
  <si>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</si>
  <si>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</si>
  <si>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</si>
  <si>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</si>
  <si>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2.23.13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</si>
  <si>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</si>
  <si>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</si>
  <si>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</si>
  <si>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</si>
  <si>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</si>
  <si>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</si>
  <si>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</si>
  <si>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</si>
  <si>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</si>
  <si>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</si>
  <si>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</si>
  <si>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</si>
  <si>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</si>
  <si>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</si>
  <si>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</si>
  <si>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</si>
  <si>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</si>
  <si>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</si>
  <si>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сборок на стояках системы отопления</t>
  </si>
  <si>
    <t>Установка поливочного крана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</si>
  <si>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</si>
  <si>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</si>
  <si>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</si>
  <si>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</si>
  <si>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</si>
  <si>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</si>
  <si>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</si>
  <si>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</si>
  <si>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</si>
  <si>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</si>
  <si>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</si>
  <si>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</si>
  <si>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</si>
  <si>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</si>
  <si>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</si>
  <si>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</si>
  <si>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</si>
  <si>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</si>
  <si>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</si>
  <si>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</si>
  <si>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</si>
  <si>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</si>
  <si>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</si>
  <si>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</si>
  <si>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</si>
  <si>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</si>
  <si>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</si>
  <si>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25 мм</t>
  </si>
  <si>
    <t>Смена полотенцесушителей из труб диаметром 32 мм</t>
  </si>
  <si>
    <t>п/сушит.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</si>
  <si>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</si>
  <si>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</si>
  <si>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</si>
  <si>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</si>
  <si>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</si>
  <si>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</si>
  <si>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</si>
  <si>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</si>
  <si>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</si>
  <si>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</si>
  <si>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</si>
  <si>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</si>
  <si>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</si>
  <si>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</si>
  <si>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</si>
  <si>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</si>
  <si>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</si>
  <si>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</si>
  <si>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</si>
  <si>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</si>
  <si>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</si>
  <si>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</si>
  <si>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</si>
  <si>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</si>
  <si>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</si>
  <si>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</si>
  <si>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</si>
  <si>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не было необход.</t>
  </si>
  <si>
    <t>см. п. 2.23.11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</si>
</sst>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left"/>
    </xf>
    <xf numFmtId="0" fontId="8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49" fontId="9" fillId="0" borderId="27" xfId="0" applyNumberFormat="1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30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4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2" fontId="9" fillId="0" borderId="35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49" fontId="9" fillId="0" borderId="34" xfId="0" applyNumberFormat="1" applyFont="1" applyBorder="1" applyAlignment="1">
      <alignment horizontal="left" wrapTex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49" fontId="8" fillId="0" borderId="30" xfId="0" applyNumberFormat="1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36" xfId="0" applyFont="1" applyBorder="1" applyAlignment="1">
      <alignment horizontal="left"/>
    </xf>
    <xf numFmtId="0" fontId="8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2" xfId="0" applyFont="1" applyBorder="1" applyAlignment="1">
      <alignment vertical="center" wrapText="1"/>
    </xf>
    <xf numFmtId="49" fontId="9" fillId="0" borderId="31" xfId="0" applyNumberFormat="1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5" xfId="0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 indent="5"/>
    </xf>
    <xf numFmtId="0" fontId="4" fillId="0" borderId="39" xfId="0" applyFont="1" applyBorder="1" applyAlignment="1">
      <alignment horizontal="left" vertical="center" wrapText="1" indent="5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168" fontId="4" fillId="24" borderId="3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9" fontId="2" fillId="24" borderId="32" xfId="0" applyNumberFormat="1" applyFont="1" applyFill="1" applyBorder="1" applyAlignment="1">
      <alignment horizontal="left" vertical="center" wrapText="1"/>
    </xf>
    <xf numFmtId="169" fontId="2" fillId="24" borderId="40" xfId="0" applyNumberFormat="1" applyFont="1" applyFill="1" applyBorder="1" applyAlignment="1">
      <alignment horizontal="left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168" fontId="4" fillId="24" borderId="40" xfId="0" applyNumberFormat="1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left" vertical="center" wrapText="1"/>
    </xf>
    <xf numFmtId="0" fontId="4" fillId="24" borderId="40" xfId="0" applyFont="1" applyFill="1" applyBorder="1" applyAlignment="1">
      <alignment horizontal="left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5" fillId="0" borderId="38" xfId="0" applyNumberFormat="1" applyFont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5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2">
      <selection activeCell="E31" sqref="E31"/>
    </sheetView>
  </sheetViews>
  <sheetFormatPr defaultColWidth="9.00390625" defaultRowHeight="12.75"/>
  <cols>
    <col min="1" max="1" width="3.875" style="2" customWidth="1"/>
    <col min="2" max="2" width="10.125" style="2" customWidth="1"/>
    <col min="3" max="3" width="33.8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2.75390625" style="2" customWidth="1"/>
    <col min="8" max="8" width="9.875" style="2" customWidth="1"/>
    <col min="9" max="9" width="10.125" style="2" customWidth="1"/>
    <col min="10" max="16384" width="9.125" style="2" customWidth="1"/>
  </cols>
  <sheetData>
    <row r="1" spans="1:9" ht="75" customHeight="1">
      <c r="A1" s="145" t="s">
        <v>135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0" t="s">
        <v>28</v>
      </c>
      <c r="B3" s="151"/>
      <c r="C3" s="151"/>
      <c r="D3" s="151"/>
      <c r="E3" s="151"/>
      <c r="F3" s="151"/>
      <c r="G3" s="151"/>
      <c r="H3" s="151"/>
      <c r="I3" s="152"/>
    </row>
    <row r="4" spans="1:9" ht="21" customHeight="1">
      <c r="A4" s="4">
        <v>1</v>
      </c>
      <c r="B4" s="147" t="s">
        <v>23</v>
      </c>
      <c r="C4" s="148"/>
      <c r="D4" s="148"/>
      <c r="E4" s="148"/>
      <c r="F4" s="148"/>
      <c r="G4" s="149"/>
      <c r="H4" s="153">
        <v>1985</v>
      </c>
      <c r="I4" s="154"/>
    </row>
    <row r="5" spans="1:9" ht="21" customHeight="1">
      <c r="A5" s="4">
        <v>2</v>
      </c>
      <c r="B5" s="147" t="s">
        <v>20</v>
      </c>
      <c r="C5" s="148"/>
      <c r="D5" s="148"/>
      <c r="E5" s="148"/>
      <c r="F5" s="148"/>
      <c r="G5" s="149"/>
      <c r="H5" s="153">
        <v>5</v>
      </c>
      <c r="I5" s="154"/>
    </row>
    <row r="6" spans="1:9" ht="21" customHeight="1">
      <c r="A6" s="4">
        <v>3</v>
      </c>
      <c r="B6" s="147" t="s">
        <v>21</v>
      </c>
      <c r="C6" s="148"/>
      <c r="D6" s="148"/>
      <c r="E6" s="148"/>
      <c r="F6" s="148"/>
      <c r="G6" s="149"/>
      <c r="H6" s="153">
        <v>6</v>
      </c>
      <c r="I6" s="154"/>
    </row>
    <row r="7" spans="1:9" ht="21" customHeight="1">
      <c r="A7" s="4">
        <v>4</v>
      </c>
      <c r="B7" s="147" t="s">
        <v>22</v>
      </c>
      <c r="C7" s="148"/>
      <c r="D7" s="148"/>
      <c r="E7" s="148"/>
      <c r="F7" s="148"/>
      <c r="G7" s="149"/>
      <c r="H7" s="153">
        <v>88</v>
      </c>
      <c r="I7" s="154"/>
    </row>
    <row r="8" spans="1:9" ht="21" customHeight="1">
      <c r="A8" s="4">
        <v>5</v>
      </c>
      <c r="B8" s="147" t="s">
        <v>24</v>
      </c>
      <c r="C8" s="148"/>
      <c r="D8" s="148"/>
      <c r="E8" s="148"/>
      <c r="F8" s="148"/>
      <c r="G8" s="149"/>
      <c r="H8" s="143">
        <f>H9+H10</f>
        <v>4968.6</v>
      </c>
      <c r="I8" s="144"/>
    </row>
    <row r="9" spans="1:9" ht="21" customHeight="1">
      <c r="A9" s="4">
        <v>6</v>
      </c>
      <c r="B9" s="147" t="s">
        <v>25</v>
      </c>
      <c r="C9" s="148"/>
      <c r="D9" s="148"/>
      <c r="E9" s="148"/>
      <c r="F9" s="148"/>
      <c r="G9" s="149"/>
      <c r="H9" s="143">
        <v>4382</v>
      </c>
      <c r="I9" s="144"/>
    </row>
    <row r="10" spans="1:9" ht="19.5" customHeight="1">
      <c r="A10" s="4">
        <v>7</v>
      </c>
      <c r="B10" s="146" t="s">
        <v>26</v>
      </c>
      <c r="C10" s="146"/>
      <c r="D10" s="146"/>
      <c r="E10" s="146"/>
      <c r="F10" s="146"/>
      <c r="G10" s="146"/>
      <c r="H10" s="143">
        <v>586.6</v>
      </c>
      <c r="I10" s="144"/>
    </row>
    <row r="11" spans="1:9" ht="21" customHeight="1">
      <c r="A11" s="4">
        <v>8</v>
      </c>
      <c r="B11" s="146" t="s">
        <v>27</v>
      </c>
      <c r="C11" s="146"/>
      <c r="D11" s="146"/>
      <c r="E11" s="146"/>
      <c r="F11" s="146"/>
      <c r="G11" s="146"/>
      <c r="H11" s="143">
        <v>11528</v>
      </c>
      <c r="I11" s="144"/>
    </row>
    <row r="12" spans="1:9" ht="14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1" customHeight="1">
      <c r="A13" s="150" t="s">
        <v>29</v>
      </c>
      <c r="B13" s="151"/>
      <c r="C13" s="151"/>
      <c r="D13" s="151"/>
      <c r="E13" s="151"/>
      <c r="F13" s="151"/>
      <c r="G13" s="151"/>
      <c r="H13" s="151"/>
      <c r="I13" s="152"/>
    </row>
    <row r="14" spans="1:9" ht="21" customHeight="1">
      <c r="A14" s="130" t="s">
        <v>52</v>
      </c>
      <c r="B14" s="131"/>
      <c r="C14" s="131"/>
      <c r="D14" s="131"/>
      <c r="E14" s="131"/>
      <c r="F14" s="131"/>
      <c r="G14" s="131"/>
      <c r="H14" s="131"/>
      <c r="I14" s="160"/>
    </row>
    <row r="15" spans="1:9" ht="12.75" customHeight="1">
      <c r="A15" s="161" t="s">
        <v>3</v>
      </c>
      <c r="B15" s="161" t="s">
        <v>31</v>
      </c>
      <c r="C15" s="158" t="s">
        <v>0</v>
      </c>
      <c r="D15" s="159"/>
      <c r="E15" s="159"/>
      <c r="F15" s="129"/>
      <c r="G15" s="158" t="s">
        <v>2</v>
      </c>
      <c r="H15" s="129"/>
      <c r="I15" s="161" t="s">
        <v>32</v>
      </c>
    </row>
    <row r="16" spans="1:9" ht="79.5" customHeight="1">
      <c r="A16" s="162"/>
      <c r="B16" s="162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16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-4.426</v>
      </c>
      <c r="C19" s="11" t="s">
        <v>4</v>
      </c>
      <c r="D19" s="12">
        <v>47.042</v>
      </c>
      <c r="E19" s="28">
        <f>D19-(B19-I19)</f>
        <v>46.712</v>
      </c>
      <c r="F19" s="12"/>
      <c r="G19" s="13" t="s">
        <v>42</v>
      </c>
      <c r="H19" s="28">
        <f>E19</f>
        <v>46.712</v>
      </c>
      <c r="I19" s="12">
        <v>-4.756</v>
      </c>
    </row>
    <row r="20" spans="1:9" ht="25.5" customHeight="1">
      <c r="A20" s="138" t="s">
        <v>12</v>
      </c>
      <c r="B20" s="134">
        <v>-353.8</v>
      </c>
      <c r="C20" s="141" t="s">
        <v>48</v>
      </c>
      <c r="D20" s="132">
        <v>800</v>
      </c>
      <c r="E20" s="132">
        <v>794.3</v>
      </c>
      <c r="F20" s="134"/>
      <c r="G20" s="136" t="s">
        <v>206</v>
      </c>
      <c r="H20" s="134">
        <v>820.1</v>
      </c>
      <c r="I20" s="134">
        <f>B20-D20+E20+E20-H20</f>
        <v>-385.30000000000007</v>
      </c>
    </row>
    <row r="21" spans="1:9" ht="89.25" customHeight="1">
      <c r="A21" s="139"/>
      <c r="B21" s="140"/>
      <c r="C21" s="142"/>
      <c r="D21" s="133"/>
      <c r="E21" s="133"/>
      <c r="F21" s="140"/>
      <c r="G21" s="137"/>
      <c r="H21" s="140"/>
      <c r="I21" s="135"/>
    </row>
    <row r="22" spans="1:9" ht="27" customHeight="1">
      <c r="A22" s="10" t="s">
        <v>56</v>
      </c>
      <c r="B22" s="18">
        <v>-1.537</v>
      </c>
      <c r="C22" s="19" t="s">
        <v>36</v>
      </c>
      <c r="D22" s="18">
        <v>14.717</v>
      </c>
      <c r="E22" s="28">
        <f>D22-(B22-I22)</f>
        <v>14.737</v>
      </c>
      <c r="F22" s="18"/>
      <c r="G22" s="20" t="s">
        <v>47</v>
      </c>
      <c r="H22" s="28">
        <f>E22</f>
        <v>14.737</v>
      </c>
      <c r="I22" s="18">
        <v>-1.517</v>
      </c>
    </row>
    <row r="23" spans="1:9" ht="18" customHeight="1">
      <c r="A23" s="14"/>
      <c r="B23" s="15">
        <f>SUM(B19:B22)</f>
        <v>-359.763</v>
      </c>
      <c r="C23" s="16" t="s">
        <v>6</v>
      </c>
      <c r="D23" s="15">
        <f>SUM(D19:D22)</f>
        <v>861.759</v>
      </c>
      <c r="E23" s="15">
        <f>SUM(E19:E22)</f>
        <v>855.7489999999999</v>
      </c>
      <c r="F23" s="15"/>
      <c r="G23" s="17"/>
      <c r="H23" s="15">
        <f>SUM(H19:H22)</f>
        <v>881.549</v>
      </c>
      <c r="I23" s="15">
        <f>SUM(I19:I22)</f>
        <v>-391.57300000000004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8">
        <v>-87.508</v>
      </c>
      <c r="C25" s="19" t="s">
        <v>9</v>
      </c>
      <c r="D25" s="18">
        <v>949.555</v>
      </c>
      <c r="E25" s="28">
        <f aca="true" t="shared" si="0" ref="E25:E31">D25-(B25-I25)</f>
        <v>940.9949999999999</v>
      </c>
      <c r="F25" s="18"/>
      <c r="G25" s="20" t="s">
        <v>43</v>
      </c>
      <c r="H25" s="28">
        <f aca="true" t="shared" si="1" ref="H25:H31">E25</f>
        <v>940.9949999999999</v>
      </c>
      <c r="I25" s="18">
        <v>-96.068</v>
      </c>
    </row>
    <row r="26" spans="1:9" ht="27" customHeight="1">
      <c r="A26" s="21" t="s">
        <v>15</v>
      </c>
      <c r="B26" s="28">
        <v>-33.802</v>
      </c>
      <c r="C26" s="19" t="s">
        <v>10</v>
      </c>
      <c r="D26" s="18">
        <v>283.177</v>
      </c>
      <c r="E26" s="28">
        <f t="shared" si="0"/>
        <v>278.40700000000004</v>
      </c>
      <c r="F26" s="18"/>
      <c r="G26" s="20" t="s">
        <v>44</v>
      </c>
      <c r="H26" s="28">
        <f t="shared" si="1"/>
        <v>278.40700000000004</v>
      </c>
      <c r="I26" s="18">
        <v>-38.572</v>
      </c>
    </row>
    <row r="27" spans="1:9" ht="27" customHeight="1">
      <c r="A27" s="21" t="s">
        <v>16</v>
      </c>
      <c r="B27" s="28">
        <v>33.833</v>
      </c>
      <c r="C27" s="19" t="s">
        <v>60</v>
      </c>
      <c r="D27" s="18">
        <v>-27.746</v>
      </c>
      <c r="E27" s="28">
        <f t="shared" si="0"/>
        <v>0.48300000000000054</v>
      </c>
      <c r="F27" s="18"/>
      <c r="G27" s="20" t="s">
        <v>61</v>
      </c>
      <c r="H27" s="28">
        <f t="shared" si="1"/>
        <v>0.48300000000000054</v>
      </c>
      <c r="I27" s="18">
        <v>62.062</v>
      </c>
    </row>
    <row r="28" spans="1:9" ht="27" customHeight="1">
      <c r="A28" s="10" t="s">
        <v>17</v>
      </c>
      <c r="B28" s="28">
        <v>-18.728</v>
      </c>
      <c r="C28" s="19" t="s">
        <v>30</v>
      </c>
      <c r="D28" s="18">
        <v>141.748</v>
      </c>
      <c r="E28" s="28">
        <f t="shared" si="0"/>
        <v>139.53199999999998</v>
      </c>
      <c r="F28" s="18"/>
      <c r="G28" s="20" t="s">
        <v>45</v>
      </c>
      <c r="H28" s="28">
        <f t="shared" si="1"/>
        <v>139.53199999999998</v>
      </c>
      <c r="I28" s="18">
        <v>-20.944</v>
      </c>
    </row>
    <row r="29" spans="1:9" ht="27" customHeight="1">
      <c r="A29" s="10" t="s">
        <v>57</v>
      </c>
      <c r="B29" s="28">
        <v>15.83</v>
      </c>
      <c r="C29" s="19" t="s">
        <v>62</v>
      </c>
      <c r="D29" s="18">
        <v>-8.277</v>
      </c>
      <c r="E29" s="28">
        <f t="shared" si="0"/>
        <v>0.06599999999999895</v>
      </c>
      <c r="F29" s="18"/>
      <c r="G29" s="20" t="s">
        <v>63</v>
      </c>
      <c r="H29" s="28">
        <f t="shared" si="1"/>
        <v>0.06599999999999895</v>
      </c>
      <c r="I29" s="18">
        <v>24.173</v>
      </c>
    </row>
    <row r="30" spans="1:9" ht="27" customHeight="1">
      <c r="A30" s="10" t="s">
        <v>58</v>
      </c>
      <c r="B30" s="28">
        <v>-7.7</v>
      </c>
      <c r="C30" s="19" t="s">
        <v>8</v>
      </c>
      <c r="D30" s="18">
        <v>98.82</v>
      </c>
      <c r="E30" s="28">
        <v>97.2</v>
      </c>
      <c r="F30" s="18"/>
      <c r="G30" s="20" t="s">
        <v>46</v>
      </c>
      <c r="H30" s="28">
        <f t="shared" si="1"/>
        <v>97.2</v>
      </c>
      <c r="I30" s="18">
        <v>-9.4</v>
      </c>
    </row>
    <row r="31" spans="1:9" ht="27" customHeight="1">
      <c r="A31" s="10" t="s">
        <v>59</v>
      </c>
      <c r="B31" s="18">
        <v>-2.96</v>
      </c>
      <c r="C31" s="19" t="s">
        <v>64</v>
      </c>
      <c r="D31" s="18">
        <v>25.037</v>
      </c>
      <c r="E31" s="28">
        <f t="shared" si="0"/>
        <v>23.311999999999998</v>
      </c>
      <c r="F31" s="18"/>
      <c r="G31" s="20" t="s">
        <v>65</v>
      </c>
      <c r="H31" s="28">
        <f t="shared" si="1"/>
        <v>23.311999999999998</v>
      </c>
      <c r="I31" s="18">
        <v>-4.685</v>
      </c>
    </row>
    <row r="32" spans="1:9" ht="27" customHeight="1">
      <c r="A32" s="14"/>
      <c r="B32" s="15">
        <f>SUM(B25:B31)</f>
        <v>-101.03500000000001</v>
      </c>
      <c r="C32" s="16" t="s">
        <v>13</v>
      </c>
      <c r="D32" s="15">
        <f>SUM(D25:D31)</f>
        <v>1462.3139999999999</v>
      </c>
      <c r="E32" s="15">
        <f>SUM(E25:E31)</f>
        <v>1479.995</v>
      </c>
      <c r="F32" s="15"/>
      <c r="G32" s="22"/>
      <c r="H32" s="15">
        <f>SUM(H25:H31)</f>
        <v>1479.995</v>
      </c>
      <c r="I32" s="15">
        <f>SUM(I25:I31)</f>
        <v>-83.434</v>
      </c>
    </row>
    <row r="33" spans="1:9" ht="15.7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50</v>
      </c>
      <c r="B34" s="18">
        <v>0</v>
      </c>
      <c r="C34" s="19" t="s">
        <v>38</v>
      </c>
      <c r="D34" s="18"/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30">
      <c r="A35" s="10" t="s">
        <v>51</v>
      </c>
      <c r="B35" s="18">
        <v>-1.46</v>
      </c>
      <c r="C35" s="19" t="s">
        <v>39</v>
      </c>
      <c r="D35" s="18">
        <v>15.696</v>
      </c>
      <c r="E35" s="28">
        <f>D35-(B35-I35)</f>
        <v>15.596</v>
      </c>
      <c r="F35" s="18"/>
      <c r="G35" s="24"/>
      <c r="H35" s="28">
        <f>E35</f>
        <v>15.596</v>
      </c>
      <c r="I35" s="18">
        <v>-1.56</v>
      </c>
    </row>
    <row r="36" spans="1:9" s="9" customFormat="1" ht="17.25" customHeight="1">
      <c r="A36" s="14"/>
      <c r="B36" s="15">
        <f>SUM(B34:B35)</f>
        <v>-1.46</v>
      </c>
      <c r="C36" s="16" t="s">
        <v>40</v>
      </c>
      <c r="D36" s="15">
        <f>SUM(D34:D35)</f>
        <v>15.696</v>
      </c>
      <c r="E36" s="15">
        <f>SUM(E34:E35)</f>
        <v>15.596</v>
      </c>
      <c r="F36" s="15"/>
      <c r="G36" s="22"/>
      <c r="H36" s="15">
        <f>SUM(H34:H35)</f>
        <v>15.596</v>
      </c>
      <c r="I36" s="15">
        <f>SUM(I34:I35)</f>
        <v>-1.56</v>
      </c>
    </row>
    <row r="37" spans="1:9" ht="15" customHeight="1">
      <c r="A37" s="26"/>
      <c r="B37" s="15">
        <f>SUM(B23,B32,B36)</f>
        <v>-462.258</v>
      </c>
      <c r="C37" s="16" t="s">
        <v>19</v>
      </c>
      <c r="D37" s="15">
        <f>SUM(D23,D32,D36)</f>
        <v>2339.769</v>
      </c>
      <c r="E37" s="15">
        <f>SUM(E23,E32,E36)</f>
        <v>2351.3399999999997</v>
      </c>
      <c r="F37" s="15"/>
      <c r="G37" s="22"/>
      <c r="H37" s="15">
        <f>SUM(H23,H32,H36)</f>
        <v>2377.14</v>
      </c>
      <c r="I37" s="15">
        <f>SUM(I23,I32,I36)</f>
        <v>-476.56700000000006</v>
      </c>
    </row>
    <row r="38" spans="1:9" ht="28.5">
      <c r="A38" s="26"/>
      <c r="B38" s="15"/>
      <c r="C38" s="16" t="s">
        <v>41</v>
      </c>
      <c r="D38" s="155">
        <f>E37+F37-D37</f>
        <v>11.570999999999913</v>
      </c>
      <c r="E38" s="156"/>
      <c r="F38" s="157"/>
      <c r="G38" s="22"/>
      <c r="H38" s="27"/>
      <c r="I38" s="15"/>
    </row>
    <row r="39" spans="1:9" ht="15">
      <c r="A39" s="123">
        <v>4</v>
      </c>
      <c r="B39" s="124">
        <v>122</v>
      </c>
      <c r="C39" s="125" t="s">
        <v>18</v>
      </c>
      <c r="D39" s="124">
        <v>63.6</v>
      </c>
      <c r="E39" s="124">
        <v>66.1</v>
      </c>
      <c r="F39" s="126"/>
      <c r="G39" s="127"/>
      <c r="H39" s="124">
        <v>174.9</v>
      </c>
      <c r="I39" s="124">
        <f>B39+E39+F39-H39</f>
        <v>13.199999999999989</v>
      </c>
    </row>
  </sheetData>
  <sheetProtection/>
  <mergeCells count="36">
    <mergeCell ref="D38:F38"/>
    <mergeCell ref="C15:F15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E20:E21"/>
    <mergeCell ref="I20:I21"/>
    <mergeCell ref="G20:G21"/>
    <mergeCell ref="A20:A21"/>
    <mergeCell ref="B20:B21"/>
    <mergeCell ref="C20:C21"/>
    <mergeCell ref="D20:D21"/>
    <mergeCell ref="F20:F21"/>
    <mergeCell ref="H20:H2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92"/>
  <sheetViews>
    <sheetView tabSelected="1" view="pageBreakPreview" zoomScaleSheetLayoutView="100" zoomScalePageLayoutView="0" workbookViewId="0" topLeftCell="A46">
      <selection activeCell="C69" sqref="C6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3" t="s">
        <v>136</v>
      </c>
      <c r="C1" s="163"/>
      <c r="D1" s="163"/>
      <c r="E1" s="163"/>
      <c r="F1" s="163"/>
      <c r="G1" s="163"/>
      <c r="H1" s="163"/>
    </row>
    <row r="2" spans="2:8" ht="12.75" customHeight="1">
      <c r="B2" s="163" t="s">
        <v>66</v>
      </c>
      <c r="C2" s="163"/>
      <c r="D2" s="163"/>
      <c r="E2" s="163"/>
      <c r="F2" s="163"/>
      <c r="G2" s="163"/>
      <c r="H2" s="163"/>
    </row>
    <row r="3" spans="2:8" ht="12.75" customHeight="1" thickBot="1">
      <c r="B3" s="163" t="s">
        <v>67</v>
      </c>
      <c r="C3" s="163"/>
      <c r="D3" s="163"/>
      <c r="E3" s="163"/>
      <c r="F3" s="163"/>
      <c r="G3" s="163"/>
      <c r="H3" s="163"/>
    </row>
    <row r="4" spans="2:8" ht="12.75" customHeight="1">
      <c r="B4" s="35" t="s">
        <v>68</v>
      </c>
      <c r="C4" s="36" t="s">
        <v>69</v>
      </c>
      <c r="D4" s="36" t="s">
        <v>70</v>
      </c>
      <c r="E4" s="37" t="s">
        <v>71</v>
      </c>
      <c r="F4" s="38" t="s">
        <v>72</v>
      </c>
      <c r="G4" s="39" t="s">
        <v>71</v>
      </c>
      <c r="H4" s="40" t="s">
        <v>73</v>
      </c>
    </row>
    <row r="5" spans="2:8" ht="12.75" customHeight="1" thickBot="1">
      <c r="B5" s="41" t="s">
        <v>74</v>
      </c>
      <c r="C5" s="42" t="s">
        <v>75</v>
      </c>
      <c r="D5" s="42" t="s">
        <v>76</v>
      </c>
      <c r="E5" s="43" t="s">
        <v>77</v>
      </c>
      <c r="F5" s="44" t="s">
        <v>78</v>
      </c>
      <c r="G5" s="45" t="s">
        <v>79</v>
      </c>
      <c r="H5" s="46" t="s">
        <v>80</v>
      </c>
    </row>
    <row r="6" spans="2:8" ht="12.75" customHeight="1">
      <c r="B6" s="58" t="s">
        <v>81</v>
      </c>
      <c r="C6" s="59" t="s">
        <v>82</v>
      </c>
      <c r="D6" s="60"/>
      <c r="E6" s="60"/>
      <c r="F6" s="60"/>
      <c r="G6" s="47"/>
      <c r="H6" s="48"/>
    </row>
    <row r="7" spans="2:8" ht="24" customHeight="1">
      <c r="B7" s="54" t="s">
        <v>83</v>
      </c>
      <c r="C7" s="61" t="s">
        <v>84</v>
      </c>
      <c r="D7" s="31" t="s">
        <v>54</v>
      </c>
      <c r="E7" s="33">
        <v>586.6</v>
      </c>
      <c r="F7" s="49" t="s">
        <v>85</v>
      </c>
      <c r="G7" s="33">
        <v>586.6</v>
      </c>
      <c r="H7" s="62"/>
    </row>
    <row r="8" spans="2:8" ht="13.5" thickBot="1">
      <c r="B8" s="97" t="s">
        <v>86</v>
      </c>
      <c r="C8" s="98" t="s">
        <v>137</v>
      </c>
      <c r="D8" s="68" t="s">
        <v>54</v>
      </c>
      <c r="E8" s="69">
        <v>11528</v>
      </c>
      <c r="F8" s="99" t="s">
        <v>85</v>
      </c>
      <c r="G8" s="100">
        <v>11528</v>
      </c>
      <c r="H8" s="101"/>
    </row>
    <row r="9" spans="2:8" ht="12.75" customHeight="1">
      <c r="B9" s="58" t="s">
        <v>87</v>
      </c>
      <c r="C9" s="59" t="s">
        <v>88</v>
      </c>
      <c r="D9" s="60"/>
      <c r="E9" s="60"/>
      <c r="F9" s="60"/>
      <c r="G9" s="88"/>
      <c r="H9" s="48"/>
    </row>
    <row r="10" spans="2:8" ht="12.75" customHeight="1">
      <c r="B10" s="63" t="s">
        <v>89</v>
      </c>
      <c r="C10" s="30" t="s">
        <v>138</v>
      </c>
      <c r="D10" s="52" t="s">
        <v>54</v>
      </c>
      <c r="E10" s="53">
        <v>1200</v>
      </c>
      <c r="F10" s="51" t="s">
        <v>94</v>
      </c>
      <c r="G10" s="32">
        <v>1200</v>
      </c>
      <c r="H10" s="62"/>
    </row>
    <row r="11" spans="2:8" ht="12.75" customHeight="1">
      <c r="B11" s="63" t="s">
        <v>91</v>
      </c>
      <c r="C11" s="30" t="s">
        <v>139</v>
      </c>
      <c r="D11" s="52" t="s">
        <v>54</v>
      </c>
      <c r="E11" s="53">
        <v>1130</v>
      </c>
      <c r="F11" s="51" t="s">
        <v>96</v>
      </c>
      <c r="G11" s="32">
        <v>1130</v>
      </c>
      <c r="H11" s="62"/>
    </row>
    <row r="12" spans="2:8" ht="12.75" customHeight="1">
      <c r="B12" s="63" t="s">
        <v>92</v>
      </c>
      <c r="C12" s="64" t="s">
        <v>140</v>
      </c>
      <c r="D12" s="65" t="s">
        <v>54</v>
      </c>
      <c r="E12" s="67">
        <v>72</v>
      </c>
      <c r="F12" s="51" t="s">
        <v>94</v>
      </c>
      <c r="G12" s="32">
        <v>72</v>
      </c>
      <c r="H12" s="62"/>
    </row>
    <row r="13" spans="2:8" ht="12.75" customHeight="1">
      <c r="B13" s="63" t="s">
        <v>93</v>
      </c>
      <c r="C13" s="30" t="s">
        <v>99</v>
      </c>
      <c r="D13" s="31" t="s">
        <v>54</v>
      </c>
      <c r="E13" s="33">
        <v>350</v>
      </c>
      <c r="F13" s="51" t="s">
        <v>100</v>
      </c>
      <c r="G13" s="32"/>
      <c r="H13" s="62" t="s">
        <v>274</v>
      </c>
    </row>
    <row r="14" spans="2:8" ht="12.75" customHeight="1">
      <c r="B14" s="63" t="s">
        <v>95</v>
      </c>
      <c r="C14" s="30" t="s">
        <v>147</v>
      </c>
      <c r="D14" s="65" t="s">
        <v>54</v>
      </c>
      <c r="E14" s="67">
        <v>36</v>
      </c>
      <c r="F14" s="51" t="s">
        <v>100</v>
      </c>
      <c r="G14" s="32"/>
      <c r="H14" s="62" t="s">
        <v>274</v>
      </c>
    </row>
    <row r="15" spans="2:8" ht="12.75" customHeight="1">
      <c r="B15" s="63" t="s">
        <v>97</v>
      </c>
      <c r="C15" s="30" t="s">
        <v>148</v>
      </c>
      <c r="D15" s="52" t="s">
        <v>54</v>
      </c>
      <c r="E15" s="53">
        <v>72</v>
      </c>
      <c r="F15" s="51" t="s">
        <v>100</v>
      </c>
      <c r="G15" s="32">
        <v>51</v>
      </c>
      <c r="H15" s="62"/>
    </row>
    <row r="16" spans="2:8" ht="12.75" customHeight="1">
      <c r="B16" s="63" t="s">
        <v>98</v>
      </c>
      <c r="C16" s="30" t="s">
        <v>176</v>
      </c>
      <c r="D16" s="93" t="s">
        <v>53</v>
      </c>
      <c r="E16" s="53">
        <v>6</v>
      </c>
      <c r="F16" s="51" t="s">
        <v>100</v>
      </c>
      <c r="G16" s="32">
        <v>6</v>
      </c>
      <c r="H16" s="62"/>
    </row>
    <row r="17" spans="2:8" ht="12.75">
      <c r="B17" s="63" t="s">
        <v>101</v>
      </c>
      <c r="C17" s="30" t="s">
        <v>141</v>
      </c>
      <c r="D17" s="31" t="s">
        <v>55</v>
      </c>
      <c r="E17" s="33">
        <v>24</v>
      </c>
      <c r="F17" s="51" t="s">
        <v>90</v>
      </c>
      <c r="G17" s="32">
        <v>29</v>
      </c>
      <c r="H17" s="62"/>
    </row>
    <row r="18" spans="2:8" ht="12.75">
      <c r="B18" s="63" t="s">
        <v>102</v>
      </c>
      <c r="C18" s="30" t="s">
        <v>105</v>
      </c>
      <c r="D18" s="31" t="s">
        <v>55</v>
      </c>
      <c r="E18" s="33">
        <v>50</v>
      </c>
      <c r="F18" s="51" t="s">
        <v>85</v>
      </c>
      <c r="G18" s="32">
        <v>24</v>
      </c>
      <c r="H18" s="50"/>
    </row>
    <row r="19" spans="2:8" ht="12.75">
      <c r="B19" s="63" t="s">
        <v>103</v>
      </c>
      <c r="C19" s="66" t="s">
        <v>110</v>
      </c>
      <c r="D19" s="52" t="s">
        <v>53</v>
      </c>
      <c r="E19" s="53">
        <v>6</v>
      </c>
      <c r="F19" s="51" t="s">
        <v>111</v>
      </c>
      <c r="G19" s="32">
        <v>6</v>
      </c>
      <c r="H19" s="62"/>
    </row>
    <row r="20" spans="2:8" ht="12.75">
      <c r="B20" s="63" t="s">
        <v>104</v>
      </c>
      <c r="C20" s="66" t="s">
        <v>113</v>
      </c>
      <c r="D20" s="52" t="s">
        <v>53</v>
      </c>
      <c r="E20" s="53">
        <v>6</v>
      </c>
      <c r="F20" s="51" t="s">
        <v>114</v>
      </c>
      <c r="G20" s="32">
        <v>6</v>
      </c>
      <c r="H20" s="50"/>
    </row>
    <row r="21" spans="2:8" ht="12.75" customHeight="1">
      <c r="B21" s="63" t="s">
        <v>106</v>
      </c>
      <c r="C21" s="30" t="s">
        <v>142</v>
      </c>
      <c r="D21" s="52" t="s">
        <v>53</v>
      </c>
      <c r="E21" s="53">
        <v>2</v>
      </c>
      <c r="F21" s="51" t="s">
        <v>85</v>
      </c>
      <c r="G21" s="32">
        <v>3</v>
      </c>
      <c r="H21" s="62"/>
    </row>
    <row r="22" spans="2:8" ht="12.75" customHeight="1">
      <c r="B22" s="63" t="s">
        <v>107</v>
      </c>
      <c r="C22" s="66" t="s">
        <v>149</v>
      </c>
      <c r="D22" s="52" t="s">
        <v>54</v>
      </c>
      <c r="E22" s="53">
        <v>1.5</v>
      </c>
      <c r="F22" s="51" t="s">
        <v>85</v>
      </c>
      <c r="G22" s="32">
        <v>1.62</v>
      </c>
      <c r="H22" s="62"/>
    </row>
    <row r="23" spans="2:8" ht="12.75" customHeight="1">
      <c r="B23" s="63" t="s">
        <v>108</v>
      </c>
      <c r="C23" s="30" t="s">
        <v>143</v>
      </c>
      <c r="D23" s="31" t="s">
        <v>53</v>
      </c>
      <c r="E23" s="33">
        <v>100</v>
      </c>
      <c r="F23" s="51" t="s">
        <v>90</v>
      </c>
      <c r="G23" s="32">
        <v>29</v>
      </c>
      <c r="H23" s="62"/>
    </row>
    <row r="24" spans="2:8" ht="12.75" customHeight="1">
      <c r="B24" s="63" t="s">
        <v>109</v>
      </c>
      <c r="C24" s="66" t="s">
        <v>150</v>
      </c>
      <c r="D24" s="52" t="s">
        <v>53</v>
      </c>
      <c r="E24" s="53">
        <v>144</v>
      </c>
      <c r="F24" s="51" t="s">
        <v>94</v>
      </c>
      <c r="G24" s="32">
        <v>11</v>
      </c>
      <c r="H24" s="62"/>
    </row>
    <row r="25" spans="2:8" ht="12.75" customHeight="1">
      <c r="B25" s="63" t="s">
        <v>112</v>
      </c>
      <c r="C25" s="64" t="s">
        <v>144</v>
      </c>
      <c r="D25" s="65" t="s">
        <v>55</v>
      </c>
      <c r="E25" s="67">
        <v>2.9</v>
      </c>
      <c r="F25" s="51" t="s">
        <v>90</v>
      </c>
      <c r="G25" s="32"/>
      <c r="H25" s="128" t="s">
        <v>275</v>
      </c>
    </row>
    <row r="26" spans="2:8" ht="12.75" customHeight="1">
      <c r="B26" s="63" t="s">
        <v>115</v>
      </c>
      <c r="C26" s="66" t="s">
        <v>120</v>
      </c>
      <c r="D26" s="52" t="s">
        <v>54</v>
      </c>
      <c r="E26" s="53">
        <v>0.9</v>
      </c>
      <c r="F26" s="51" t="s">
        <v>111</v>
      </c>
      <c r="G26" s="33">
        <v>1.4</v>
      </c>
      <c r="H26" s="62"/>
    </row>
    <row r="27" spans="2:8" ht="12.75" customHeight="1">
      <c r="B27" s="63" t="s">
        <v>116</v>
      </c>
      <c r="C27" s="66" t="s">
        <v>123</v>
      </c>
      <c r="D27" s="52" t="s">
        <v>54</v>
      </c>
      <c r="E27" s="53">
        <v>0.9</v>
      </c>
      <c r="F27" s="51" t="s">
        <v>114</v>
      </c>
      <c r="G27" s="33">
        <v>0.6</v>
      </c>
      <c r="H27" s="62"/>
    </row>
    <row r="28" spans="2:8" ht="12.75" customHeight="1">
      <c r="B28" s="63" t="s">
        <v>117</v>
      </c>
      <c r="C28" s="30" t="s">
        <v>145</v>
      </c>
      <c r="D28" s="52" t="s">
        <v>54</v>
      </c>
      <c r="E28" s="53">
        <v>5</v>
      </c>
      <c r="F28" s="51" t="s">
        <v>90</v>
      </c>
      <c r="G28" s="33">
        <v>3</v>
      </c>
      <c r="H28" s="62"/>
    </row>
    <row r="29" spans="2:8" ht="12.75" customHeight="1">
      <c r="B29" s="63" t="s">
        <v>118</v>
      </c>
      <c r="C29" s="64" t="s">
        <v>124</v>
      </c>
      <c r="D29" s="65" t="s">
        <v>53</v>
      </c>
      <c r="E29" s="67">
        <v>10</v>
      </c>
      <c r="F29" s="51" t="s">
        <v>85</v>
      </c>
      <c r="G29" s="33">
        <v>11</v>
      </c>
      <c r="H29" s="62" t="s">
        <v>169</v>
      </c>
    </row>
    <row r="30" spans="2:8" ht="12.75" customHeight="1">
      <c r="B30" s="63" t="s">
        <v>119</v>
      </c>
      <c r="C30" s="30" t="s">
        <v>151</v>
      </c>
      <c r="D30" s="52" t="s">
        <v>53</v>
      </c>
      <c r="E30" s="53">
        <v>4</v>
      </c>
      <c r="F30" s="51" t="s">
        <v>85</v>
      </c>
      <c r="G30" s="33"/>
      <c r="H30" s="62" t="s">
        <v>274</v>
      </c>
    </row>
    <row r="31" spans="2:8" ht="24">
      <c r="B31" s="63" t="s">
        <v>121</v>
      </c>
      <c r="C31" s="66" t="s">
        <v>146</v>
      </c>
      <c r="D31" s="52" t="s">
        <v>125</v>
      </c>
      <c r="E31" s="53">
        <v>15</v>
      </c>
      <c r="F31" s="51" t="s">
        <v>85</v>
      </c>
      <c r="G31" s="33">
        <v>15</v>
      </c>
      <c r="H31" s="62"/>
    </row>
    <row r="32" spans="2:8" ht="12.75" customHeight="1">
      <c r="B32" s="63" t="s">
        <v>122</v>
      </c>
      <c r="C32" s="96" t="s">
        <v>174</v>
      </c>
      <c r="D32" s="52" t="s">
        <v>125</v>
      </c>
      <c r="E32" s="53">
        <v>15</v>
      </c>
      <c r="F32" s="51" t="s">
        <v>85</v>
      </c>
      <c r="G32" s="33"/>
      <c r="H32" s="62"/>
    </row>
    <row r="33" spans="2:8" ht="12.75" customHeight="1">
      <c r="B33" s="63" t="s">
        <v>184</v>
      </c>
      <c r="C33" s="30" t="s">
        <v>175</v>
      </c>
      <c r="D33" s="52" t="s">
        <v>53</v>
      </c>
      <c r="E33" s="53"/>
      <c r="F33" s="51"/>
      <c r="G33" s="33">
        <v>3</v>
      </c>
      <c r="H33" s="62"/>
    </row>
    <row r="34" spans="2:8" ht="12.75" customHeight="1">
      <c r="B34" s="63" t="s">
        <v>185</v>
      </c>
      <c r="C34" s="30" t="s">
        <v>182</v>
      </c>
      <c r="D34" s="93" t="s">
        <v>183</v>
      </c>
      <c r="E34" s="53"/>
      <c r="F34" s="51"/>
      <c r="G34" s="33">
        <v>1.24</v>
      </c>
      <c r="H34" s="62"/>
    </row>
    <row r="35" spans="2:8" ht="12.75" customHeight="1">
      <c r="B35" s="63" t="s">
        <v>186</v>
      </c>
      <c r="C35" s="30" t="s">
        <v>181</v>
      </c>
      <c r="D35" s="93" t="s">
        <v>53</v>
      </c>
      <c r="E35" s="53"/>
      <c r="F35" s="51"/>
      <c r="G35" s="33">
        <v>2</v>
      </c>
      <c r="H35" s="62"/>
    </row>
    <row r="36" spans="2:8" ht="12.75" customHeight="1">
      <c r="B36" s="63" t="s">
        <v>187</v>
      </c>
      <c r="C36" s="30" t="s">
        <v>177</v>
      </c>
      <c r="D36" s="93" t="s">
        <v>55</v>
      </c>
      <c r="E36" s="53"/>
      <c r="F36" s="51"/>
      <c r="G36" s="33">
        <v>2.3</v>
      </c>
      <c r="H36" s="62"/>
    </row>
    <row r="37" spans="2:8" ht="12.75" customHeight="1">
      <c r="B37" s="63" t="s">
        <v>188</v>
      </c>
      <c r="C37" s="30" t="s">
        <v>178</v>
      </c>
      <c r="D37" s="93" t="s">
        <v>54</v>
      </c>
      <c r="E37" s="53"/>
      <c r="F37" s="51"/>
      <c r="G37" s="33">
        <v>7.3</v>
      </c>
      <c r="H37" s="62"/>
    </row>
    <row r="38" spans="2:8" ht="12.75" customHeight="1">
      <c r="B38" s="63" t="s">
        <v>189</v>
      </c>
      <c r="C38" s="30" t="s">
        <v>180</v>
      </c>
      <c r="D38" s="93" t="s">
        <v>53</v>
      </c>
      <c r="E38" s="53"/>
      <c r="F38" s="51"/>
      <c r="G38" s="33">
        <v>1</v>
      </c>
      <c r="H38" s="62"/>
    </row>
    <row r="39" spans="2:8" ht="12.75" customHeight="1">
      <c r="B39" s="63" t="s">
        <v>190</v>
      </c>
      <c r="C39" s="30" t="s">
        <v>164</v>
      </c>
      <c r="D39" s="52" t="s">
        <v>53</v>
      </c>
      <c r="E39" s="53"/>
      <c r="F39" s="51"/>
      <c r="G39" s="33">
        <v>1</v>
      </c>
      <c r="H39" s="62"/>
    </row>
    <row r="40" spans="2:8" ht="12.75" customHeight="1">
      <c r="B40" s="63" t="s">
        <v>191</v>
      </c>
      <c r="C40" s="30" t="s">
        <v>173</v>
      </c>
      <c r="D40" s="52" t="s">
        <v>53</v>
      </c>
      <c r="E40" s="53"/>
      <c r="F40" s="51"/>
      <c r="G40" s="33">
        <v>4</v>
      </c>
      <c r="H40" s="62"/>
    </row>
    <row r="41" spans="2:8" ht="12.75" customHeight="1">
      <c r="B41" s="63" t="s">
        <v>192</v>
      </c>
      <c r="C41" s="30" t="s">
        <v>168</v>
      </c>
      <c r="D41" s="52" t="s">
        <v>53</v>
      </c>
      <c r="E41" s="53"/>
      <c r="F41" s="51"/>
      <c r="G41" s="33">
        <v>3</v>
      </c>
      <c r="H41" s="62"/>
    </row>
    <row r="42" spans="2:8" ht="12.75" customHeight="1">
      <c r="B42" s="63" t="s">
        <v>193</v>
      </c>
      <c r="C42" s="30" t="s">
        <v>166</v>
      </c>
      <c r="D42" s="52" t="s">
        <v>53</v>
      </c>
      <c r="E42" s="53"/>
      <c r="F42" s="51"/>
      <c r="G42" s="33">
        <v>1</v>
      </c>
      <c r="H42" s="62"/>
    </row>
    <row r="43" spans="2:8" ht="12.75" customHeight="1">
      <c r="B43" s="63" t="s">
        <v>194</v>
      </c>
      <c r="C43" s="30" t="s">
        <v>165</v>
      </c>
      <c r="D43" s="52" t="s">
        <v>53</v>
      </c>
      <c r="E43" s="53"/>
      <c r="F43" s="51"/>
      <c r="G43" s="33">
        <v>4</v>
      </c>
      <c r="H43" s="62" t="s">
        <v>169</v>
      </c>
    </row>
    <row r="44" spans="2:8" ht="12.75" customHeight="1">
      <c r="B44" s="63" t="s">
        <v>195</v>
      </c>
      <c r="C44" s="30" t="s">
        <v>161</v>
      </c>
      <c r="D44" s="52" t="s">
        <v>53</v>
      </c>
      <c r="E44" s="53"/>
      <c r="F44" s="51"/>
      <c r="G44" s="33">
        <v>2</v>
      </c>
      <c r="H44" s="62"/>
    </row>
    <row r="45" spans="2:8" ht="12.75" customHeight="1" thickBot="1">
      <c r="B45" s="102" t="s">
        <v>196</v>
      </c>
      <c r="C45" s="103" t="s">
        <v>162</v>
      </c>
      <c r="D45" s="104" t="s">
        <v>53</v>
      </c>
      <c r="E45" s="105"/>
      <c r="F45" s="106"/>
      <c r="G45" s="69">
        <v>2</v>
      </c>
      <c r="H45" s="101"/>
    </row>
    <row r="46" spans="2:8" ht="24" customHeight="1">
      <c r="B46" s="107" t="s">
        <v>126</v>
      </c>
      <c r="C46" s="108" t="s">
        <v>127</v>
      </c>
      <c r="D46" s="87" t="s">
        <v>128</v>
      </c>
      <c r="E46" s="88">
        <v>1</v>
      </c>
      <c r="F46" s="89" t="s">
        <v>85</v>
      </c>
      <c r="G46" s="88">
        <v>1</v>
      </c>
      <c r="H46" s="79"/>
    </row>
    <row r="47" spans="2:8" ht="12.75">
      <c r="B47" s="74" t="s">
        <v>197</v>
      </c>
      <c r="C47" s="70" t="s">
        <v>153</v>
      </c>
      <c r="D47" s="71" t="s">
        <v>53</v>
      </c>
      <c r="E47" s="33"/>
      <c r="F47" s="34"/>
      <c r="G47" s="33">
        <v>14</v>
      </c>
      <c r="H47" s="55"/>
    </row>
    <row r="48" spans="2:8" ht="12.75">
      <c r="B48" s="74" t="s">
        <v>198</v>
      </c>
      <c r="C48" s="70" t="s">
        <v>159</v>
      </c>
      <c r="D48" s="71" t="s">
        <v>53</v>
      </c>
      <c r="E48" s="33"/>
      <c r="F48" s="34"/>
      <c r="G48" s="33">
        <v>3</v>
      </c>
      <c r="H48" s="55"/>
    </row>
    <row r="49" spans="2:8" ht="12.75">
      <c r="B49" s="74" t="s">
        <v>199</v>
      </c>
      <c r="C49" s="61" t="s">
        <v>167</v>
      </c>
      <c r="D49" s="31" t="s">
        <v>53</v>
      </c>
      <c r="E49" s="33"/>
      <c r="F49" s="34"/>
      <c r="G49" s="33">
        <v>2</v>
      </c>
      <c r="H49" s="55"/>
    </row>
    <row r="50" spans="2:8" ht="12.75">
      <c r="B50" s="74" t="s">
        <v>200</v>
      </c>
      <c r="C50" s="61" t="s">
        <v>163</v>
      </c>
      <c r="D50" s="31" t="s">
        <v>55</v>
      </c>
      <c r="E50" s="33"/>
      <c r="F50" s="34"/>
      <c r="G50" s="33">
        <v>15</v>
      </c>
      <c r="H50" s="55"/>
    </row>
    <row r="51" spans="2:8" ht="12.75">
      <c r="B51" s="74" t="s">
        <v>201</v>
      </c>
      <c r="C51" s="73" t="s">
        <v>170</v>
      </c>
      <c r="D51" s="71" t="s">
        <v>53</v>
      </c>
      <c r="E51" s="33"/>
      <c r="F51" s="34"/>
      <c r="G51" s="33">
        <v>5</v>
      </c>
      <c r="H51" s="55"/>
    </row>
    <row r="52" spans="2:8" ht="12.75">
      <c r="B52" s="74" t="s">
        <v>202</v>
      </c>
      <c r="C52" s="94" t="s">
        <v>179</v>
      </c>
      <c r="D52" s="95" t="s">
        <v>55</v>
      </c>
      <c r="E52" s="33"/>
      <c r="F52" s="34"/>
      <c r="G52" s="33">
        <v>4</v>
      </c>
      <c r="H52" s="55"/>
    </row>
    <row r="53" spans="2:8" ht="12.75">
      <c r="B53" s="74" t="s">
        <v>203</v>
      </c>
      <c r="C53" s="61" t="s">
        <v>172</v>
      </c>
      <c r="D53" s="31" t="s">
        <v>53</v>
      </c>
      <c r="E53" s="33"/>
      <c r="F53" s="34"/>
      <c r="G53" s="33">
        <v>2</v>
      </c>
      <c r="H53" s="55"/>
    </row>
    <row r="54" spans="2:8" ht="12.75">
      <c r="B54" s="74" t="s">
        <v>204</v>
      </c>
      <c r="C54" s="61" t="s">
        <v>171</v>
      </c>
      <c r="D54" s="31" t="s">
        <v>53</v>
      </c>
      <c r="E54" s="33"/>
      <c r="F54" s="34"/>
      <c r="G54" s="33">
        <v>2</v>
      </c>
      <c r="H54" s="55"/>
    </row>
    <row r="55" spans="2:8" ht="13.5" thickBot="1">
      <c r="B55" s="115" t="s">
        <v>205</v>
      </c>
      <c r="C55" s="114" t="s">
        <v>160</v>
      </c>
      <c r="D55" s="116" t="s">
        <v>53</v>
      </c>
      <c r="E55" s="117"/>
      <c r="F55" s="118"/>
      <c r="G55" s="117">
        <v>11</v>
      </c>
      <c r="H55" s="84" t="s">
        <v>169</v>
      </c>
    </row>
    <row r="56" spans="2:8" ht="24" customHeight="1">
      <c r="B56" s="120" t="s">
        <v>129</v>
      </c>
      <c r="C56" s="121" t="s">
        <v>152</v>
      </c>
      <c r="D56" s="87" t="s">
        <v>128</v>
      </c>
      <c r="E56" s="88">
        <v>1</v>
      </c>
      <c r="F56" s="89" t="s">
        <v>85</v>
      </c>
      <c r="G56" s="88">
        <v>1</v>
      </c>
      <c r="H56" s="90"/>
    </row>
    <row r="57" spans="2:8" ht="24">
      <c r="B57" s="54" t="s">
        <v>247</v>
      </c>
      <c r="C57" s="51" t="s">
        <v>207</v>
      </c>
      <c r="D57" s="31" t="s">
        <v>54</v>
      </c>
      <c r="E57" s="33"/>
      <c r="F57" s="34"/>
      <c r="G57" s="33">
        <v>898</v>
      </c>
      <c r="H57" s="122"/>
    </row>
    <row r="58" spans="2:8" ht="12.75">
      <c r="B58" s="54" t="s">
        <v>248</v>
      </c>
      <c r="C58" s="34" t="s">
        <v>208</v>
      </c>
      <c r="D58" s="31" t="s">
        <v>55</v>
      </c>
      <c r="E58" s="33"/>
      <c r="F58" s="34"/>
      <c r="G58" s="33">
        <v>202</v>
      </c>
      <c r="H58" s="122"/>
    </row>
    <row r="59" spans="2:8" ht="12.75">
      <c r="B59" s="54" t="s">
        <v>249</v>
      </c>
      <c r="C59" s="34" t="s">
        <v>209</v>
      </c>
      <c r="D59" s="31" t="s">
        <v>55</v>
      </c>
      <c r="E59" s="33"/>
      <c r="F59" s="34"/>
      <c r="G59" s="33">
        <v>202</v>
      </c>
      <c r="H59" s="122"/>
    </row>
    <row r="60" spans="2:8" ht="12.75">
      <c r="B60" s="54" t="s">
        <v>250</v>
      </c>
      <c r="C60" s="34" t="s">
        <v>210</v>
      </c>
      <c r="D60" s="31" t="s">
        <v>183</v>
      </c>
      <c r="E60" s="33"/>
      <c r="F60" s="34"/>
      <c r="G60" s="33">
        <v>1976</v>
      </c>
      <c r="H60" s="122"/>
    </row>
    <row r="61" spans="2:8" ht="12.75">
      <c r="B61" s="54" t="s">
        <v>251</v>
      </c>
      <c r="C61" s="34" t="s">
        <v>211</v>
      </c>
      <c r="D61" s="31" t="s">
        <v>125</v>
      </c>
      <c r="E61" s="33"/>
      <c r="F61" s="34"/>
      <c r="G61" s="33">
        <v>4</v>
      </c>
      <c r="H61" s="122"/>
    </row>
    <row r="62" spans="2:8" ht="12.75">
      <c r="B62" s="54" t="s">
        <v>252</v>
      </c>
      <c r="C62" s="34" t="s">
        <v>212</v>
      </c>
      <c r="D62" s="31" t="s">
        <v>213</v>
      </c>
      <c r="E62" s="33"/>
      <c r="F62" s="34"/>
      <c r="G62" s="33">
        <v>6</v>
      </c>
      <c r="H62" s="122"/>
    </row>
    <row r="63" spans="2:8" ht="12.75">
      <c r="B63" s="54" t="s">
        <v>253</v>
      </c>
      <c r="C63" s="34" t="s">
        <v>214</v>
      </c>
      <c r="D63" s="31" t="s">
        <v>53</v>
      </c>
      <c r="E63" s="33"/>
      <c r="F63" s="34"/>
      <c r="G63" s="33">
        <v>1</v>
      </c>
      <c r="H63" s="122"/>
    </row>
    <row r="64" spans="2:8" ht="12.75">
      <c r="B64" s="54" t="s">
        <v>254</v>
      </c>
      <c r="C64" s="34" t="s">
        <v>215</v>
      </c>
      <c r="D64" s="31" t="s">
        <v>53</v>
      </c>
      <c r="E64" s="33"/>
      <c r="F64" s="34"/>
      <c r="G64" s="33">
        <v>1</v>
      </c>
      <c r="H64" s="122"/>
    </row>
    <row r="65" spans="2:8" ht="12.75">
      <c r="B65" s="54" t="s">
        <v>255</v>
      </c>
      <c r="C65" s="34" t="s">
        <v>244</v>
      </c>
      <c r="D65" s="31" t="s">
        <v>55</v>
      </c>
      <c r="E65" s="33"/>
      <c r="F65" s="34"/>
      <c r="G65" s="33">
        <v>7</v>
      </c>
      <c r="H65" s="122"/>
    </row>
    <row r="66" spans="2:8" ht="12.75">
      <c r="B66" s="54" t="s">
        <v>256</v>
      </c>
      <c r="C66" s="34" t="s">
        <v>216</v>
      </c>
      <c r="D66" s="31" t="s">
        <v>217</v>
      </c>
      <c r="E66" s="33"/>
      <c r="F66" s="34"/>
      <c r="G66" s="33">
        <v>1</v>
      </c>
      <c r="H66" s="122"/>
    </row>
    <row r="67" spans="2:8" ht="12.75">
      <c r="B67" s="54" t="s">
        <v>257</v>
      </c>
      <c r="C67" s="34" t="s">
        <v>218</v>
      </c>
      <c r="D67" s="31" t="s">
        <v>213</v>
      </c>
      <c r="E67" s="33"/>
      <c r="F67" s="34"/>
      <c r="G67" s="33">
        <v>15</v>
      </c>
      <c r="H67" s="122"/>
    </row>
    <row r="68" spans="2:8" ht="12.75">
      <c r="B68" s="54" t="s">
        <v>258</v>
      </c>
      <c r="C68" s="34" t="s">
        <v>219</v>
      </c>
      <c r="D68" s="31" t="s">
        <v>220</v>
      </c>
      <c r="E68" s="33"/>
      <c r="F68" s="34"/>
      <c r="G68" s="33">
        <v>3</v>
      </c>
      <c r="H68" s="122"/>
    </row>
    <row r="69" spans="2:8" ht="12.75">
      <c r="B69" s="54" t="s">
        <v>259</v>
      </c>
      <c r="C69" s="34" t="s">
        <v>221</v>
      </c>
      <c r="D69" s="31" t="s">
        <v>222</v>
      </c>
      <c r="E69" s="33"/>
      <c r="F69" s="34"/>
      <c r="G69" s="33">
        <v>3</v>
      </c>
      <c r="H69" s="122"/>
    </row>
    <row r="70" spans="2:8" ht="12.75">
      <c r="B70" s="54" t="s">
        <v>260</v>
      </c>
      <c r="C70" s="34" t="s">
        <v>223</v>
      </c>
      <c r="D70" s="31" t="s">
        <v>224</v>
      </c>
      <c r="E70" s="33"/>
      <c r="F70" s="34"/>
      <c r="G70" s="33">
        <v>14</v>
      </c>
      <c r="H70" s="122"/>
    </row>
    <row r="71" spans="2:8" ht="12.75">
      <c r="B71" s="54" t="s">
        <v>261</v>
      </c>
      <c r="C71" s="34" t="s">
        <v>225</v>
      </c>
      <c r="D71" s="31" t="s">
        <v>54</v>
      </c>
      <c r="E71" s="33"/>
      <c r="F71" s="34"/>
      <c r="G71" s="33">
        <v>1178</v>
      </c>
      <c r="H71" s="122"/>
    </row>
    <row r="72" spans="2:8" ht="12.75">
      <c r="B72" s="54" t="s">
        <v>262</v>
      </c>
      <c r="C72" s="34" t="s">
        <v>226</v>
      </c>
      <c r="D72" s="31" t="s">
        <v>227</v>
      </c>
      <c r="E72" s="33"/>
      <c r="F72" s="34"/>
      <c r="G72" s="33">
        <v>3</v>
      </c>
      <c r="H72" s="122"/>
    </row>
    <row r="73" spans="2:8" ht="12.75">
      <c r="B73" s="54" t="s">
        <v>263</v>
      </c>
      <c r="C73" s="34" t="s">
        <v>228</v>
      </c>
      <c r="D73" s="31" t="s">
        <v>229</v>
      </c>
      <c r="E73" s="33"/>
      <c r="F73" s="34"/>
      <c r="G73" s="33">
        <v>5</v>
      </c>
      <c r="H73" s="122"/>
    </row>
    <row r="74" spans="2:8" ht="12.75">
      <c r="B74" s="54" t="s">
        <v>264</v>
      </c>
      <c r="C74" s="34" t="s">
        <v>230</v>
      </c>
      <c r="D74" s="31" t="s">
        <v>55</v>
      </c>
      <c r="E74" s="33"/>
      <c r="F74" s="34"/>
      <c r="G74" s="33">
        <v>97</v>
      </c>
      <c r="H74" s="122"/>
    </row>
    <row r="75" spans="2:8" ht="12.75">
      <c r="B75" s="54" t="s">
        <v>265</v>
      </c>
      <c r="C75" s="34" t="s">
        <v>231</v>
      </c>
      <c r="D75" s="31" t="s">
        <v>53</v>
      </c>
      <c r="E75" s="33"/>
      <c r="F75" s="34"/>
      <c r="G75" s="33">
        <v>3</v>
      </c>
      <c r="H75" s="122"/>
    </row>
    <row r="76" spans="2:8" ht="12.75">
      <c r="B76" s="54" t="s">
        <v>266</v>
      </c>
      <c r="C76" s="34" t="s">
        <v>232</v>
      </c>
      <c r="D76" s="31" t="s">
        <v>233</v>
      </c>
      <c r="E76" s="33"/>
      <c r="F76" s="34"/>
      <c r="G76" s="33">
        <v>20</v>
      </c>
      <c r="H76" s="122"/>
    </row>
    <row r="77" spans="2:8" ht="12.75">
      <c r="B77" s="54" t="s">
        <v>267</v>
      </c>
      <c r="C77" s="34" t="s">
        <v>234</v>
      </c>
      <c r="D77" s="31" t="s">
        <v>235</v>
      </c>
      <c r="E77" s="33"/>
      <c r="F77" s="34"/>
      <c r="G77" s="33">
        <v>3</v>
      </c>
      <c r="H77" s="122"/>
    </row>
    <row r="78" spans="2:8" ht="12.75">
      <c r="B78" s="54" t="s">
        <v>268</v>
      </c>
      <c r="C78" s="34" t="s">
        <v>236</v>
      </c>
      <c r="D78" s="31" t="s">
        <v>237</v>
      </c>
      <c r="E78" s="33"/>
      <c r="F78" s="34"/>
      <c r="G78" s="33">
        <v>6</v>
      </c>
      <c r="H78" s="122"/>
    </row>
    <row r="79" spans="2:8" ht="12.75">
      <c r="B79" s="54" t="s">
        <v>269</v>
      </c>
      <c r="C79" s="34" t="s">
        <v>239</v>
      </c>
      <c r="D79" s="31" t="s">
        <v>235</v>
      </c>
      <c r="E79" s="33"/>
      <c r="F79" s="34"/>
      <c r="G79" s="33">
        <v>15</v>
      </c>
      <c r="H79" s="122"/>
    </row>
    <row r="80" spans="2:8" ht="12.75">
      <c r="B80" s="54" t="s">
        <v>270</v>
      </c>
      <c r="C80" s="34" t="s">
        <v>240</v>
      </c>
      <c r="D80" s="31" t="s">
        <v>238</v>
      </c>
      <c r="E80" s="33"/>
      <c r="F80" s="34"/>
      <c r="G80" s="33">
        <v>8</v>
      </c>
      <c r="H80" s="122"/>
    </row>
    <row r="81" spans="2:8" ht="12.75">
      <c r="B81" s="54" t="s">
        <v>271</v>
      </c>
      <c r="C81" s="34" t="s">
        <v>241</v>
      </c>
      <c r="D81" s="31" t="s">
        <v>217</v>
      </c>
      <c r="E81" s="33"/>
      <c r="F81" s="34"/>
      <c r="G81" s="33">
        <v>2</v>
      </c>
      <c r="H81" s="122"/>
    </row>
    <row r="82" spans="2:8" ht="12.75">
      <c r="B82" s="54" t="s">
        <v>272</v>
      </c>
      <c r="C82" s="34" t="s">
        <v>242</v>
      </c>
      <c r="D82" s="31" t="s">
        <v>243</v>
      </c>
      <c r="E82" s="33"/>
      <c r="F82" s="34"/>
      <c r="G82" s="33">
        <v>4</v>
      </c>
      <c r="H82" s="122"/>
    </row>
    <row r="83" spans="2:8" ht="13.5" thickBot="1">
      <c r="B83" s="97" t="s">
        <v>273</v>
      </c>
      <c r="C83" s="56" t="s">
        <v>245</v>
      </c>
      <c r="D83" s="68" t="s">
        <v>246</v>
      </c>
      <c r="E83" s="69"/>
      <c r="F83" s="56"/>
      <c r="G83" s="69">
        <v>1</v>
      </c>
      <c r="H83" s="57"/>
    </row>
    <row r="84" spans="2:8" ht="13.5" thickBot="1">
      <c r="B84" s="109" t="s">
        <v>130</v>
      </c>
      <c r="C84" s="119" t="s">
        <v>131</v>
      </c>
      <c r="D84" s="111"/>
      <c r="E84" s="100"/>
      <c r="F84" s="112" t="s">
        <v>85</v>
      </c>
      <c r="G84" s="100"/>
      <c r="H84" s="113"/>
    </row>
    <row r="85" spans="2:8" ht="13.5" thickBot="1">
      <c r="B85" s="109" t="s">
        <v>132</v>
      </c>
      <c r="C85" s="110" t="s">
        <v>133</v>
      </c>
      <c r="D85" s="111" t="s">
        <v>54</v>
      </c>
      <c r="E85" s="100">
        <f>E7</f>
        <v>586.6</v>
      </c>
      <c r="F85" s="112" t="s">
        <v>134</v>
      </c>
      <c r="G85" s="100">
        <v>586.6</v>
      </c>
      <c r="H85" s="113"/>
    </row>
    <row r="86" ht="3.75" customHeight="1"/>
    <row r="87" spans="2:9" ht="12.75">
      <c r="B87" s="72"/>
      <c r="C87" s="164" t="s">
        <v>154</v>
      </c>
      <c r="D87" s="164"/>
      <c r="E87" s="164"/>
      <c r="F87" s="29"/>
      <c r="G87" s="29"/>
      <c r="H87" s="29"/>
      <c r="I87" s="29"/>
    </row>
    <row r="88" spans="2:9" ht="13.5" thickBot="1">
      <c r="B88" s="72"/>
      <c r="C88" s="165"/>
      <c r="D88" s="165"/>
      <c r="E88" s="165"/>
      <c r="F88" s="29"/>
      <c r="G88" s="29"/>
      <c r="H88" s="29"/>
      <c r="I88" s="29"/>
    </row>
    <row r="89" spans="2:9" ht="12.75">
      <c r="B89" s="75" t="s">
        <v>68</v>
      </c>
      <c r="C89" s="76" t="s">
        <v>155</v>
      </c>
      <c r="D89" s="77" t="s">
        <v>70</v>
      </c>
      <c r="E89" s="77" t="s">
        <v>71</v>
      </c>
      <c r="F89" s="78" t="s">
        <v>72</v>
      </c>
      <c r="G89" s="78" t="s">
        <v>71</v>
      </c>
      <c r="H89" s="79" t="s">
        <v>73</v>
      </c>
      <c r="I89" s="29"/>
    </row>
    <row r="90" spans="2:8" ht="13.5" thickBot="1">
      <c r="B90" s="80" t="s">
        <v>74</v>
      </c>
      <c r="C90" s="81"/>
      <c r="D90" s="82" t="s">
        <v>76</v>
      </c>
      <c r="E90" s="82" t="s">
        <v>77</v>
      </c>
      <c r="F90" s="83" t="s">
        <v>78</v>
      </c>
      <c r="G90" s="83" t="s">
        <v>79</v>
      </c>
      <c r="H90" s="84" t="s">
        <v>80</v>
      </c>
    </row>
    <row r="91" spans="2:8" ht="12.75">
      <c r="B91" s="85">
        <v>1</v>
      </c>
      <c r="C91" s="86" t="s">
        <v>156</v>
      </c>
      <c r="D91" s="87" t="s">
        <v>53</v>
      </c>
      <c r="E91" s="88">
        <v>2</v>
      </c>
      <c r="F91" s="89" t="s">
        <v>158</v>
      </c>
      <c r="G91" s="88">
        <v>2</v>
      </c>
      <c r="H91" s="90"/>
    </row>
    <row r="92" spans="2:8" ht="13.5" thickBot="1">
      <c r="B92" s="91">
        <v>2</v>
      </c>
      <c r="C92" s="92" t="s">
        <v>157</v>
      </c>
      <c r="D92" s="68" t="s">
        <v>53</v>
      </c>
      <c r="E92" s="69">
        <v>3</v>
      </c>
      <c r="F92" s="56" t="s">
        <v>158</v>
      </c>
      <c r="G92" s="69">
        <v>3</v>
      </c>
      <c r="H92" s="57"/>
    </row>
    <row r="93" ht="3.75" customHeight="1"/>
  </sheetData>
  <sheetProtection/>
  <mergeCells count="4">
    <mergeCell ref="B1:H1"/>
    <mergeCell ref="B2:H2"/>
    <mergeCell ref="B3:H3"/>
    <mergeCell ref="C87:E88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2015-04-03T06:44:21Z</cp:lastPrinted>
  <dcterms:created xsi:type="dcterms:W3CDTF">2010-04-01T07:27:06Z</dcterms:created>
  <dcterms:modified xsi:type="dcterms:W3CDTF">2015-04-03T06:44:24Z</dcterms:modified>
  <cp:category/>
  <cp:version/>
  <cp:contentType/>
  <cp:contentStatus/>
</cp:coreProperties>
</file>