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86" windowWidth="9405" windowHeight="10440" activeTab="1"/>
  </bookViews>
  <sheets>
    <sheet name="2014" sheetId="1" r:id="rId1"/>
    <sheet name="Перечень выполненых работ" sheetId="2" r:id="rId2"/>
  </sheets>
  <definedNames>
    <definedName name="_xlnm.Print_Titles" localSheetId="0">'2014'!$17:$17</definedName>
    <definedName name="_xlnm.Print_Area" localSheetId="0">'2014'!$A$1:$I$38</definedName>
    <definedName name="_xlnm.Print_Area" localSheetId="1">'Перечень выполненых работ'!$A$1:$I$95</definedName>
  </definedNames>
  <calcPr fullCalcOnLoad="1"/>
</workbook>
</file>

<file path=xl/sharedStrings.xml><?xml version="1.0" encoding="utf-8"?>
<sst xmlns="http://schemas.openxmlformats.org/spreadsheetml/2006/main" count="388" uniqueCount="281">
  <si>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</si>
  <si>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</si>
  <si>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</si>
  <si>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</si>
  <si>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</si>
  <si>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</si>
  <si>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</si>
  <si>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</si>
  <si>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</si>
  <si>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</si>
  <si>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</si>
  <si>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</si>
  <si>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</si>
  <si>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</si>
  <si>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</si>
  <si>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</si>
  <si>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</si>
  <si>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</si>
  <si>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</si>
  <si>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</si>
  <si>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</si>
  <si>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</si>
  <si>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</si>
  <si>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</si>
  <si>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</si>
  <si>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</si>
  <si>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</si>
  <si>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</si>
  <si>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</si>
  <si>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</si>
  <si>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</si>
  <si>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</si>
  <si>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</si>
  <si>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</si>
  <si>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</si>
  <si>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</si>
  <si>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</si>
  <si>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</si>
  <si>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</si>
  <si>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</si>
  <si>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</si>
  <si>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</si>
  <si>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</si>
  <si>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</si>
  <si>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</si>
  <si>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</si>
  <si>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</si>
  <si>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</si>
  <si>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</si>
  <si>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</si>
  <si>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</si>
  <si>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</si>
  <si>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</si>
  <si>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шт</t>
  </si>
  <si>
    <t>м</t>
  </si>
  <si>
    <t>м2</t>
  </si>
  <si>
    <t>1.3.</t>
  </si>
  <si>
    <t>2.5.</t>
  </si>
  <si>
    <t>2.6.</t>
  </si>
  <si>
    <t>2.7.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</si>
  <si>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</si>
  <si>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</si>
  <si>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</si>
  <si>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</si>
  <si>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Электроэнергия ОДН</t>
  </si>
  <si>
    <t>Оплата за поставку электроэнергии на общедомовые нужды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</si>
  <si>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</si>
  <si>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пр. Кузбасский 12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</si>
  <si>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</si>
  <si>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</si>
  <si>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</si>
  <si>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</si>
  <si>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</si>
  <si>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</si>
  <si>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</si>
  <si>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</si>
  <si>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</si>
  <si>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</si>
  <si>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</si>
  <si>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</si>
  <si>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</si>
  <si>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</si>
  <si>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</si>
  <si>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</si>
  <si>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</si>
  <si>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</si>
  <si>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</si>
  <si>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2.</t>
  </si>
  <si>
    <t>Текущий ремонт общего имущества в МКД, в том числе:</t>
  </si>
  <si>
    <t>2.1</t>
  </si>
  <si>
    <t>до 1 октября</t>
  </si>
  <si>
    <t>2.2</t>
  </si>
  <si>
    <t>2.3</t>
  </si>
  <si>
    <t>2.4</t>
  </si>
  <si>
    <t>2.5</t>
  </si>
  <si>
    <t>2.6</t>
  </si>
  <si>
    <t>2.7</t>
  </si>
  <si>
    <t>весна, осень</t>
  </si>
  <si>
    <t>2.8</t>
  </si>
  <si>
    <t xml:space="preserve">до 15 апреля </t>
  </si>
  <si>
    <t>2.9</t>
  </si>
  <si>
    <t>2.10</t>
  </si>
  <si>
    <t>2.11</t>
  </si>
  <si>
    <t>2.12</t>
  </si>
  <si>
    <t>2.13</t>
  </si>
  <si>
    <t>2.14</t>
  </si>
  <si>
    <t>2.15</t>
  </si>
  <si>
    <t>Ремонт дверных полотен (по мере необходимости)</t>
  </si>
  <si>
    <t>2.16</t>
  </si>
  <si>
    <t>Установка пружин на входные двери на зимний период</t>
  </si>
  <si>
    <t>октябрь</t>
  </si>
  <si>
    <t>2.17</t>
  </si>
  <si>
    <t>Снятие пружин на летний период</t>
  </si>
  <si>
    <t>апрель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</si>
  <si>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</si>
  <si>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</si>
  <si>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</si>
  <si>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</si>
  <si>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</si>
  <si>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</si>
  <si>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</si>
  <si>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</si>
  <si>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</si>
  <si>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</si>
  <si>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</si>
  <si>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 xml:space="preserve">Утепление подвальных продухов на зимний период </t>
  </si>
  <si>
    <t>2.29</t>
  </si>
  <si>
    <t>Разгерметизация подвальных продухов на летний период</t>
  </si>
  <si>
    <t>ч/час</t>
  </si>
  <si>
    <t>май</t>
  </si>
  <si>
    <t>Смена оконных створок на лестничных площадках</t>
  </si>
  <si>
    <t>3.</t>
  </si>
  <si>
    <t>Содержание и обслуживание энергооборудования (круглосуточно), в том числе:</t>
  </si>
  <si>
    <t>дом</t>
  </si>
  <si>
    <t>4.</t>
  </si>
  <si>
    <t>Санитарно-техническое обслуживание внутридомового оборудования (круглосуточно), в том числе установлено:</t>
  </si>
  <si>
    <t>6.</t>
  </si>
  <si>
    <t>Вывоз твердых бытовых отходов (ежедневно)</t>
  </si>
  <si>
    <t xml:space="preserve">Отопление мест общего пользования  </t>
  </si>
  <si>
    <t>отопит. период</t>
  </si>
  <si>
    <t>зимний период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</si>
  <si>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пр.Кузбасский 12</t>
    </r>
    <r>
      <rPr>
        <sz val="11"/>
        <rFont val="Times New Roman"/>
        <family val="1"/>
      </rPr>
      <t xml:space="preserve">
за 2014 год</t>
    </r>
  </si>
  <si>
    <t xml:space="preserve">Отчет за 2014г. </t>
  </si>
  <si>
    <t>Уборка и содержание придомовой территории (ежедневно)</t>
  </si>
  <si>
    <t xml:space="preserve">Ремонт бетонной  кровли наплавляемыми материалами в 1 слой </t>
  </si>
  <si>
    <t>Огрунтовка оснований бетонной кровли праймером</t>
  </si>
  <si>
    <t>Ремонт и крепление металлических вентзонтов на кровле</t>
  </si>
  <si>
    <t>Ремонт подъездных козырьков</t>
  </si>
  <si>
    <t>Утепление чердачного помещения минераловатными плитами</t>
  </si>
  <si>
    <t>Очистка кровли от сучьев, листьев и мусора ( 2 раза в год)</t>
  </si>
  <si>
    <t>Очистка чердачного помещения от мусора (1 раз в год)</t>
  </si>
  <si>
    <t>Очистка подъездных козырьков от мусора (2 раза в год)</t>
  </si>
  <si>
    <t>Очистка кровли от снега и наледи (по мере необходимости)</t>
  </si>
  <si>
    <t>Ремонт стыков стеновых панелей</t>
  </si>
  <si>
    <t>Ремонт подъезда № 5</t>
  </si>
  <si>
    <t>февраль</t>
  </si>
  <si>
    <t>Смена навесных замков (по мере необходимости)</t>
  </si>
  <si>
    <t>Ремонт отмостки бетоном</t>
  </si>
  <si>
    <t>Окраска контейнерных площадок (1 раз в год)</t>
  </si>
  <si>
    <t>июнь</t>
  </si>
  <si>
    <t>Профилактический осмотр жилого дома с выполнением мелкого ремонта   (2 раза в неделю)</t>
  </si>
  <si>
    <t>Очистка козырьков балконов 5 эт. от снега (по мере необход.)</t>
  </si>
  <si>
    <t>Очистка подъездных козырьков от снега (по мере необход.)</t>
  </si>
  <si>
    <t>Смена остекления оконных створок МОП (по мере необход.)</t>
  </si>
  <si>
    <t>Открытие оконных створок для мытья ( 2 раза в год)</t>
  </si>
  <si>
    <t>Ремонт детского оборудования и скамеек (по мере необход.)</t>
  </si>
  <si>
    <t>Окраска детского оборудования и скамеек (1 раз в год)</t>
  </si>
  <si>
    <t>5.</t>
  </si>
  <si>
    <t>Смена электроламп в местах общего пользования</t>
  </si>
  <si>
    <t xml:space="preserve">Непредвиденные работы: </t>
  </si>
  <si>
    <t>Изготовление лопат для уборки снега</t>
  </si>
  <si>
    <t>Ремонт электрощитков на лестничных площадках</t>
  </si>
  <si>
    <t>Замена автоматического выключателя</t>
  </si>
  <si>
    <t>Замена участка электрической сети</t>
  </si>
  <si>
    <t>Замена розетки штепсельной</t>
  </si>
  <si>
    <t>Смена оптико- аккустических светильников</t>
  </si>
  <si>
    <t>Очистка чердачного помещения от куржака</t>
  </si>
  <si>
    <t>Ремонт инвентаря для дворников и уборщиков</t>
  </si>
  <si>
    <t>Ремонт обшивки стен и перегородок тамбура</t>
  </si>
  <si>
    <t>Ремонт труб ливневого стока: смена отвода</t>
  </si>
  <si>
    <t>Ремонт труб ливневого стока: смена стальных труб</t>
  </si>
  <si>
    <t>Установка знака безопасности в РП</t>
  </si>
  <si>
    <t>Устройство металлич. ограждения контейнерной площадки</t>
  </si>
  <si>
    <t>Прочистка вентканалов с устранением засоров</t>
  </si>
  <si>
    <t>3.1</t>
  </si>
  <si>
    <t>3.2</t>
  </si>
  <si>
    <t>3.3</t>
  </si>
  <si>
    <t>3.4</t>
  </si>
  <si>
    <t>3.5</t>
  </si>
  <si>
    <t>3.6</t>
  </si>
  <si>
    <t>3.7</t>
  </si>
  <si>
    <t>Капитальный ремонт общего имущества МКД</t>
  </si>
  <si>
    <t>Наименование работ</t>
  </si>
  <si>
    <t>2</t>
  </si>
  <si>
    <t>Смена многосенкционных почтовых ящиков</t>
  </si>
  <si>
    <t>3</t>
  </si>
  <si>
    <t>Ремонт ввода холодной воды</t>
  </si>
  <si>
    <t>август</t>
  </si>
  <si>
    <t xml:space="preserve">Ремонт оконных створок на лестничных площадках </t>
  </si>
  <si>
    <t>Утепление панельных стыков в чердачном помещении</t>
  </si>
  <si>
    <t>Замена предохранителя</t>
  </si>
  <si>
    <t>Очистка труб водостока от наледи ( по мере необходимости)</t>
  </si>
  <si>
    <t>2.29.1</t>
  </si>
  <si>
    <t>2.29.2</t>
  </si>
  <si>
    <t>2.29.3</t>
  </si>
  <si>
    <t>2.29.4</t>
  </si>
  <si>
    <t>2.29.5</t>
  </si>
  <si>
    <t>2.29.6</t>
  </si>
  <si>
    <t>2.29.7</t>
  </si>
  <si>
    <t>2.29.8</t>
  </si>
  <si>
    <t>2.29.9</t>
  </si>
  <si>
    <t>2.29.10</t>
  </si>
  <si>
    <t>3.8</t>
  </si>
  <si>
    <t>Осмотр инженерных систем в подвальном помещении             (1 раз в неделю)</t>
  </si>
  <si>
    <t xml:space="preserve">Консервация системы отопления на летний период </t>
  </si>
  <si>
    <t>Гидравлическое испытание трубопроводов</t>
  </si>
  <si>
    <t>Запуск системы отопления с осмотром системы</t>
  </si>
  <si>
    <t>м3</t>
  </si>
  <si>
    <t>Регулировка и наладка системы отопления</t>
  </si>
  <si>
    <t>элеватор</t>
  </si>
  <si>
    <t>Ремонт элеваторного узла (2 РУ)</t>
  </si>
  <si>
    <t>Ликвидация воздушных пробок в стояках системы отопления</t>
  </si>
  <si>
    <t>стояк</t>
  </si>
  <si>
    <t>Смена запорной арматуры: задвижек диаметром 50 мм</t>
  </si>
  <si>
    <t>Отключение стояков трубопроводов для устранения течи</t>
  </si>
  <si>
    <t>Устранение течей резьбовых соединений трубопроводов</t>
  </si>
  <si>
    <t>соедин.</t>
  </si>
  <si>
    <t>Устранение течей трубопроводов с постановкой хомутов</t>
  </si>
  <si>
    <t>хомут</t>
  </si>
  <si>
    <t>Устранение электросваркой свищей на трубопроводах</t>
  </si>
  <si>
    <t>свищ</t>
  </si>
  <si>
    <t>Осмотр, отогрев и прочистка фановых стояков на кровле</t>
  </si>
  <si>
    <t>Прочистка засоров канализационных стояков</t>
  </si>
  <si>
    <t>Смена замков навесных на дверях подвала</t>
  </si>
  <si>
    <t>Осмотр устройств системы отопления в квартирах</t>
  </si>
  <si>
    <t>кв.</t>
  </si>
  <si>
    <t>Регулировка прогрева отопительных приборов</t>
  </si>
  <si>
    <t>прибор</t>
  </si>
  <si>
    <t>Осмотр санитарных приборов и трубопроводов в квартирах</t>
  </si>
  <si>
    <t>Устранение течей санитар. приборов в квартирах по заявкам</t>
  </si>
  <si>
    <t>Ремонт запорной арматуры в квартирах по заявкам</t>
  </si>
  <si>
    <t>кран</t>
  </si>
  <si>
    <t>Смена арматуры смесителей в квартирах по заявкам</t>
  </si>
  <si>
    <t>смесит.</t>
  </si>
  <si>
    <t>Установка теплоотражателей на конвекторы в подъездах</t>
  </si>
  <si>
    <t>Установка поливочного крана диаметром 15 мм</t>
  </si>
  <si>
    <t>Смена запорной арматуры: вентиля диаметром 25 мм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</si>
  <si>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</si>
  <si>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</si>
  <si>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</si>
  <si>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</si>
  <si>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</si>
  <si>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</si>
  <si>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</si>
  <si>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</si>
  <si>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</si>
  <si>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</si>
  <si>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</si>
  <si>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</si>
  <si>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</si>
  <si>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</si>
  <si>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</si>
  <si>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</si>
  <si>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</si>
  <si>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</si>
  <si>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</si>
  <si>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</si>
  <si>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</si>
  <si>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</si>
  <si>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</si>
  <si>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</si>
  <si>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 xml:space="preserve"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</t>
  </si>
  <si>
    <t>Крепление дверных коробок</t>
  </si>
  <si>
    <t>2.29.11</t>
  </si>
  <si>
    <t>Ремонт контейнера для бытового мусора</t>
  </si>
  <si>
    <t>2.29.12</t>
  </si>
  <si>
    <t>не было необх.</t>
  </si>
  <si>
    <t xml:space="preserve"> </t>
  </si>
  <si>
    <t>выполнено по кап. ремонту</t>
  </si>
  <si>
    <t>крепление мет.вентзонтов</t>
  </si>
  <si>
    <t>см. п. 2.28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</si>
</sst>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  <numFmt numFmtId="172" formatCode="_-* #,##0_р_._-;\-* #,##0_р_._-;_-* &quot;-&quot;??_р_._-;_-@_-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3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168" fontId="4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9" fillId="24" borderId="11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2" xfId="0" applyFont="1" applyBorder="1" applyAlignment="1">
      <alignment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9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2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0" fontId="9" fillId="0" borderId="26" xfId="0" applyFont="1" applyBorder="1" applyAlignment="1">
      <alignment horizontal="left"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 horizontal="center" wrapText="1"/>
    </xf>
    <xf numFmtId="2" fontId="9" fillId="0" borderId="11" xfId="0" applyNumberFormat="1" applyFont="1" applyBorder="1" applyAlignment="1">
      <alignment horizontal="center" wrapText="1"/>
    </xf>
    <xf numFmtId="49" fontId="9" fillId="0" borderId="27" xfId="0" applyNumberFormat="1" applyFont="1" applyBorder="1" applyAlignment="1">
      <alignment horizontal="left"/>
    </xf>
    <xf numFmtId="0" fontId="8" fillId="0" borderId="26" xfId="0" applyFont="1" applyBorder="1" applyAlignment="1">
      <alignment/>
    </xf>
    <xf numFmtId="0" fontId="9" fillId="0" borderId="28" xfId="0" applyFont="1" applyBorder="1" applyAlignment="1">
      <alignment horizontal="center"/>
    </xf>
    <xf numFmtId="2" fontId="9" fillId="0" borderId="28" xfId="0" applyNumberFormat="1" applyFont="1" applyBorder="1" applyAlignment="1">
      <alignment horizontal="center"/>
    </xf>
    <xf numFmtId="0" fontId="9" fillId="0" borderId="28" xfId="0" applyFont="1" applyBorder="1" applyAlignment="1">
      <alignment/>
    </xf>
    <xf numFmtId="0" fontId="8" fillId="0" borderId="29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9" fillId="0" borderId="26" xfId="0" applyFont="1" applyBorder="1" applyAlignment="1">
      <alignment horizontal="left"/>
    </xf>
    <xf numFmtId="49" fontId="9" fillId="0" borderId="27" xfId="0" applyNumberFormat="1" applyFont="1" applyBorder="1" applyAlignment="1">
      <alignment horizontal="left"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wrapText="1"/>
    </xf>
    <xf numFmtId="2" fontId="9" fillId="0" borderId="11" xfId="0" applyNumberFormat="1" applyFont="1" applyBorder="1" applyAlignment="1">
      <alignment horizontal="center"/>
    </xf>
    <xf numFmtId="0" fontId="9" fillId="24" borderId="11" xfId="0" applyFont="1" applyFill="1" applyBorder="1" applyAlignment="1">
      <alignment vertical="center" wrapText="1"/>
    </xf>
    <xf numFmtId="0" fontId="9" fillId="24" borderId="11" xfId="0" applyFont="1" applyFill="1" applyBorder="1" applyAlignment="1">
      <alignment wrapText="1"/>
    </xf>
    <xf numFmtId="0" fontId="9" fillId="24" borderId="11" xfId="0" applyFont="1" applyFill="1" applyBorder="1" applyAlignment="1">
      <alignment/>
    </xf>
    <xf numFmtId="0" fontId="9" fillId="24" borderId="11" xfId="0" applyFont="1" applyFill="1" applyBorder="1" applyAlignment="1">
      <alignment horizontal="center"/>
    </xf>
    <xf numFmtId="2" fontId="9" fillId="24" borderId="11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left" wrapText="1"/>
    </xf>
    <xf numFmtId="0" fontId="9" fillId="0" borderId="1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0" fillId="0" borderId="30" xfId="0" applyBorder="1" applyAlignment="1">
      <alignment/>
    </xf>
    <xf numFmtId="0" fontId="9" fillId="0" borderId="29" xfId="0" applyFont="1" applyBorder="1" applyAlignment="1">
      <alignment horizontal="left"/>
    </xf>
    <xf numFmtId="49" fontId="9" fillId="0" borderId="31" xfId="0" applyNumberFormat="1" applyFont="1" applyBorder="1" applyAlignment="1">
      <alignment horizontal="left"/>
    </xf>
    <xf numFmtId="0" fontId="2" fillId="0" borderId="24" xfId="0" applyFont="1" applyBorder="1" applyAlignment="1">
      <alignment horizontal="left" vertical="center"/>
    </xf>
    <xf numFmtId="0" fontId="9" fillId="0" borderId="24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2" fontId="9" fillId="0" borderId="24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26" xfId="0" applyBorder="1" applyAlignment="1">
      <alignment/>
    </xf>
    <xf numFmtId="0" fontId="2" fillId="0" borderId="11" xfId="0" applyFont="1" applyBorder="1" applyAlignment="1">
      <alignment/>
    </xf>
    <xf numFmtId="0" fontId="9" fillId="0" borderId="13" xfId="0" applyFont="1" applyBorder="1" applyAlignment="1">
      <alignment horizontal="left" wrapText="1"/>
    </xf>
    <xf numFmtId="0" fontId="8" fillId="0" borderId="3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2" fontId="9" fillId="0" borderId="13" xfId="0" applyNumberFormat="1" applyFont="1" applyBorder="1" applyAlignment="1">
      <alignment horizontal="center"/>
    </xf>
    <xf numFmtId="0" fontId="9" fillId="0" borderId="33" xfId="0" applyFont="1" applyBorder="1" applyAlignment="1">
      <alignment horizontal="left"/>
    </xf>
    <xf numFmtId="0" fontId="9" fillId="0" borderId="28" xfId="0" applyFont="1" applyBorder="1" applyAlignment="1">
      <alignment horizontal="left" wrapText="1"/>
    </xf>
    <xf numFmtId="0" fontId="9" fillId="0" borderId="28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34" xfId="0" applyFont="1" applyBorder="1" applyAlignment="1">
      <alignment vertical="center" wrapText="1"/>
    </xf>
    <xf numFmtId="0" fontId="9" fillId="0" borderId="34" xfId="0" applyFont="1" applyBorder="1" applyAlignment="1">
      <alignment horizontal="center" wrapText="1"/>
    </xf>
    <xf numFmtId="2" fontId="9" fillId="0" borderId="34" xfId="0" applyNumberFormat="1" applyFont="1" applyBorder="1" applyAlignment="1">
      <alignment horizontal="center" wrapText="1"/>
    </xf>
    <xf numFmtId="0" fontId="9" fillId="0" borderId="34" xfId="0" applyFont="1" applyBorder="1" applyAlignment="1">
      <alignment wrapText="1"/>
    </xf>
    <xf numFmtId="2" fontId="9" fillId="0" borderId="34" xfId="0" applyNumberFormat="1" applyFont="1" applyBorder="1" applyAlignment="1">
      <alignment horizontal="center"/>
    </xf>
    <xf numFmtId="0" fontId="9" fillId="0" borderId="35" xfId="0" applyFont="1" applyBorder="1" applyAlignment="1">
      <alignment horizontal="left"/>
    </xf>
    <xf numFmtId="49" fontId="8" fillId="0" borderId="29" xfId="0" applyNumberFormat="1" applyFont="1" applyBorder="1" applyAlignment="1">
      <alignment horizontal="left"/>
    </xf>
    <xf numFmtId="0" fontId="8" fillId="0" borderId="24" xfId="0" applyFont="1" applyBorder="1" applyAlignment="1">
      <alignment horizontal="left" wrapText="1"/>
    </xf>
    <xf numFmtId="0" fontId="8" fillId="0" borderId="25" xfId="0" applyFont="1" applyBorder="1" applyAlignment="1">
      <alignment/>
    </xf>
    <xf numFmtId="0" fontId="8" fillId="0" borderId="36" xfId="0" applyFont="1" applyBorder="1" applyAlignment="1">
      <alignment vertical="center" wrapText="1"/>
    </xf>
    <xf numFmtId="0" fontId="9" fillId="0" borderId="36" xfId="0" applyFont="1" applyBorder="1" applyAlignment="1">
      <alignment horizontal="center"/>
    </xf>
    <xf numFmtId="2" fontId="9" fillId="0" borderId="36" xfId="0" applyNumberFormat="1" applyFont="1" applyBorder="1" applyAlignment="1">
      <alignment horizontal="center"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0" fontId="8" fillId="0" borderId="38" xfId="0" applyFont="1" applyBorder="1" applyAlignment="1">
      <alignment horizontal="left"/>
    </xf>
    <xf numFmtId="0" fontId="8" fillId="0" borderId="39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center"/>
    </xf>
    <xf numFmtId="2" fontId="9" fillId="0" borderId="39" xfId="0" applyNumberFormat="1" applyFont="1" applyBorder="1" applyAlignment="1">
      <alignment horizontal="center"/>
    </xf>
    <xf numFmtId="0" fontId="9" fillId="0" borderId="39" xfId="0" applyFont="1" applyBorder="1" applyAlignment="1">
      <alignment/>
    </xf>
    <xf numFmtId="0" fontId="9" fillId="0" borderId="40" xfId="0" applyFont="1" applyBorder="1" applyAlignment="1">
      <alignment/>
    </xf>
    <xf numFmtId="0" fontId="8" fillId="0" borderId="41" xfId="0" applyFont="1" applyBorder="1" applyAlignment="1">
      <alignment horizontal="left"/>
    </xf>
    <xf numFmtId="0" fontId="29" fillId="0" borderId="11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9" fillId="0" borderId="26" xfId="0" applyFont="1" applyBorder="1" applyAlignment="1">
      <alignment/>
    </xf>
    <xf numFmtId="0" fontId="9" fillId="0" borderId="13" xfId="0" applyFont="1" applyBorder="1" applyAlignment="1">
      <alignment/>
    </xf>
    <xf numFmtId="0" fontId="4" fillId="24" borderId="13" xfId="0" applyFont="1" applyFill="1" applyBorder="1" applyAlignment="1">
      <alignment horizontal="center" vertical="center" wrapText="1"/>
    </xf>
    <xf numFmtId="168" fontId="4" fillId="24" borderId="14" xfId="0" applyNumberFormat="1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left" vertical="center" wrapText="1"/>
    </xf>
    <xf numFmtId="169" fontId="2" fillId="24" borderId="14" xfId="0" applyNumberFormat="1" applyFont="1" applyFill="1" applyBorder="1" applyAlignment="1">
      <alignment horizontal="left" vertical="center" wrapText="1"/>
    </xf>
    <xf numFmtId="168" fontId="4" fillId="24" borderId="11" xfId="0" applyNumberFormat="1" applyFont="1" applyFill="1" applyBorder="1" applyAlignment="1">
      <alignment horizontal="center" vertical="center" wrapText="1"/>
    </xf>
    <xf numFmtId="168" fontId="4" fillId="0" borderId="14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68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168" fontId="2" fillId="0" borderId="14" xfId="0" applyNumberFormat="1" applyFont="1" applyFill="1" applyBorder="1" applyAlignment="1">
      <alignment horizontal="left" vertical="center" wrapText="1"/>
    </xf>
    <xf numFmtId="168" fontId="4" fillId="0" borderId="0" xfId="0" applyNumberFormat="1" applyFont="1" applyAlignment="1">
      <alignment/>
    </xf>
    <xf numFmtId="0" fontId="9" fillId="0" borderId="26" xfId="0" applyFont="1" applyBorder="1" applyAlignment="1">
      <alignment horizontal="left" vertical="distributed" wrapText="1"/>
    </xf>
    <xf numFmtId="0" fontId="5" fillId="0" borderId="12" xfId="0" applyFont="1" applyBorder="1" applyAlignment="1">
      <alignment horizontal="center" vertical="center" wrapText="1"/>
    </xf>
    <xf numFmtId="3" fontId="4" fillId="0" borderId="42" xfId="0" applyNumberFormat="1" applyFont="1" applyBorder="1" applyAlignment="1">
      <alignment horizontal="center" vertical="center" wrapText="1"/>
    </xf>
    <xf numFmtId="168" fontId="5" fillId="0" borderId="43" xfId="0" applyNumberFormat="1" applyFont="1" applyBorder="1" applyAlignment="1">
      <alignment horizontal="center" vertical="center" wrapText="1"/>
    </xf>
    <xf numFmtId="168" fontId="5" fillId="0" borderId="42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 indent="5"/>
    </xf>
    <xf numFmtId="0" fontId="4" fillId="0" borderId="42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3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68" fontId="4" fillId="0" borderId="42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39" xfId="0" applyFont="1" applyBorder="1" applyAlignment="1">
      <alignment vertical="center" wrapText="1"/>
    </xf>
    <xf numFmtId="0" fontId="9" fillId="0" borderId="44" xfId="0" applyFont="1" applyBorder="1" applyAlignment="1">
      <alignment horizontal="center"/>
    </xf>
    <xf numFmtId="0" fontId="8" fillId="0" borderId="30" xfId="0" applyFont="1" applyBorder="1" applyAlignment="1">
      <alignment/>
    </xf>
    <xf numFmtId="0" fontId="9" fillId="0" borderId="3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2"/>
  <sheetViews>
    <sheetView view="pageBreakPreview" zoomScaleSheetLayoutView="100" zoomScalePageLayoutView="0" workbookViewId="0" topLeftCell="A25">
      <selection activeCell="A31" sqref="A31"/>
    </sheetView>
  </sheetViews>
  <sheetFormatPr defaultColWidth="9.00390625" defaultRowHeight="12.75"/>
  <cols>
    <col min="1" max="1" width="4.125" style="2" customWidth="1"/>
    <col min="2" max="2" width="9.375" style="2" customWidth="1"/>
    <col min="3" max="3" width="32.75390625" style="2" customWidth="1"/>
    <col min="4" max="4" width="12.00390625" style="2" bestFit="1" customWidth="1"/>
    <col min="5" max="5" width="11.00390625" style="2" bestFit="1" customWidth="1"/>
    <col min="6" max="6" width="15.00390625" style="2" customWidth="1"/>
    <col min="7" max="7" width="43.75390625" style="2" customWidth="1"/>
    <col min="8" max="8" width="10.875" style="2" customWidth="1"/>
    <col min="9" max="9" width="10.00390625" style="2" customWidth="1"/>
    <col min="10" max="16384" width="9.125" style="2" customWidth="1"/>
  </cols>
  <sheetData>
    <row r="1" spans="1:9" ht="75.75" customHeight="1">
      <c r="A1" s="163" t="s">
        <v>141</v>
      </c>
      <c r="B1" s="163"/>
      <c r="C1" s="163"/>
      <c r="D1" s="163"/>
      <c r="E1" s="163"/>
      <c r="F1" s="163"/>
      <c r="G1" s="163"/>
      <c r="H1" s="163"/>
      <c r="I1" s="163"/>
    </row>
    <row r="2" spans="1:9" ht="12" customHeight="1">
      <c r="A2" s="3"/>
      <c r="B2" s="3"/>
      <c r="C2" s="3"/>
      <c r="D2" s="3"/>
      <c r="E2" s="3"/>
      <c r="F2" s="3"/>
      <c r="G2" s="3"/>
      <c r="H2" s="3"/>
      <c r="I2" s="1"/>
    </row>
    <row r="3" spans="1:9" ht="21" customHeight="1">
      <c r="A3" s="164" t="s">
        <v>28</v>
      </c>
      <c r="B3" s="165"/>
      <c r="C3" s="165"/>
      <c r="D3" s="165"/>
      <c r="E3" s="165"/>
      <c r="F3" s="165"/>
      <c r="G3" s="165"/>
      <c r="H3" s="165"/>
      <c r="I3" s="144"/>
    </row>
    <row r="4" spans="1:9" ht="21" customHeight="1">
      <c r="A4" s="4">
        <v>1</v>
      </c>
      <c r="B4" s="157" t="s">
        <v>23</v>
      </c>
      <c r="C4" s="158"/>
      <c r="D4" s="158"/>
      <c r="E4" s="158"/>
      <c r="F4" s="158"/>
      <c r="G4" s="159"/>
      <c r="H4" s="145">
        <v>1981</v>
      </c>
      <c r="I4" s="166"/>
    </row>
    <row r="5" spans="1:9" ht="21" customHeight="1">
      <c r="A5" s="4">
        <v>2</v>
      </c>
      <c r="B5" s="157" t="s">
        <v>20</v>
      </c>
      <c r="C5" s="158"/>
      <c r="D5" s="158"/>
      <c r="E5" s="158"/>
      <c r="F5" s="158"/>
      <c r="G5" s="159"/>
      <c r="H5" s="145">
        <v>5</v>
      </c>
      <c r="I5" s="166"/>
    </row>
    <row r="6" spans="1:9" ht="21" customHeight="1">
      <c r="A6" s="4">
        <v>3</v>
      </c>
      <c r="B6" s="157" t="s">
        <v>21</v>
      </c>
      <c r="C6" s="158"/>
      <c r="D6" s="158"/>
      <c r="E6" s="158"/>
      <c r="F6" s="158"/>
      <c r="G6" s="159"/>
      <c r="H6" s="145">
        <v>6</v>
      </c>
      <c r="I6" s="166"/>
    </row>
    <row r="7" spans="1:9" ht="21" customHeight="1">
      <c r="A7" s="4">
        <v>4</v>
      </c>
      <c r="B7" s="157" t="s">
        <v>22</v>
      </c>
      <c r="C7" s="158"/>
      <c r="D7" s="158"/>
      <c r="E7" s="158"/>
      <c r="F7" s="158"/>
      <c r="G7" s="159"/>
      <c r="H7" s="145">
        <v>93</v>
      </c>
      <c r="I7" s="166"/>
    </row>
    <row r="8" spans="1:9" ht="21" customHeight="1">
      <c r="A8" s="4">
        <v>5</v>
      </c>
      <c r="B8" s="157" t="s">
        <v>24</v>
      </c>
      <c r="C8" s="158"/>
      <c r="D8" s="158"/>
      <c r="E8" s="158"/>
      <c r="F8" s="158"/>
      <c r="G8" s="159"/>
      <c r="H8" s="160">
        <f>H9+H10</f>
        <v>5285</v>
      </c>
      <c r="I8" s="161"/>
    </row>
    <row r="9" spans="1:9" ht="21" customHeight="1">
      <c r="A9" s="4">
        <v>6</v>
      </c>
      <c r="B9" s="157" t="s">
        <v>25</v>
      </c>
      <c r="C9" s="158"/>
      <c r="D9" s="158"/>
      <c r="E9" s="158"/>
      <c r="F9" s="158"/>
      <c r="G9" s="159"/>
      <c r="H9" s="160">
        <v>4648.7</v>
      </c>
      <c r="I9" s="161"/>
    </row>
    <row r="10" spans="1:9" ht="19.5" customHeight="1">
      <c r="A10" s="4">
        <v>7</v>
      </c>
      <c r="B10" s="162" t="s">
        <v>26</v>
      </c>
      <c r="C10" s="162"/>
      <c r="D10" s="162"/>
      <c r="E10" s="162"/>
      <c r="F10" s="162"/>
      <c r="G10" s="162"/>
      <c r="H10" s="160">
        <v>636.3</v>
      </c>
      <c r="I10" s="161"/>
    </row>
    <row r="11" spans="1:9" ht="21" customHeight="1">
      <c r="A11" s="4">
        <v>8</v>
      </c>
      <c r="B11" s="162" t="s">
        <v>27</v>
      </c>
      <c r="C11" s="162"/>
      <c r="D11" s="162"/>
      <c r="E11" s="162"/>
      <c r="F11" s="162"/>
      <c r="G11" s="162"/>
      <c r="H11" s="160">
        <v>4178</v>
      </c>
      <c r="I11" s="161"/>
    </row>
    <row r="12" spans="1:9" ht="14.25" customHeight="1">
      <c r="A12" s="163"/>
      <c r="B12" s="163"/>
      <c r="C12" s="163"/>
      <c r="D12" s="163"/>
      <c r="E12" s="163"/>
      <c r="F12" s="163"/>
      <c r="G12" s="163"/>
      <c r="H12" s="163"/>
      <c r="I12" s="163"/>
    </row>
    <row r="13" spans="1:9" ht="21" customHeight="1">
      <c r="A13" s="164" t="s">
        <v>29</v>
      </c>
      <c r="B13" s="165"/>
      <c r="C13" s="165"/>
      <c r="D13" s="165"/>
      <c r="E13" s="165"/>
      <c r="F13" s="165"/>
      <c r="G13" s="165"/>
      <c r="H13" s="165"/>
      <c r="I13" s="144"/>
    </row>
    <row r="14" spans="1:9" ht="21" customHeight="1">
      <c r="A14" s="149" t="s">
        <v>52</v>
      </c>
      <c r="B14" s="150"/>
      <c r="C14" s="150"/>
      <c r="D14" s="150"/>
      <c r="E14" s="150"/>
      <c r="F14" s="150"/>
      <c r="G14" s="150"/>
      <c r="H14" s="150"/>
      <c r="I14" s="151"/>
    </row>
    <row r="15" spans="1:9" ht="12.75" customHeight="1">
      <c r="A15" s="152" t="s">
        <v>3</v>
      </c>
      <c r="B15" s="152" t="s">
        <v>31</v>
      </c>
      <c r="C15" s="154" t="s">
        <v>0</v>
      </c>
      <c r="D15" s="155"/>
      <c r="E15" s="155"/>
      <c r="F15" s="156"/>
      <c r="G15" s="154" t="s">
        <v>2</v>
      </c>
      <c r="H15" s="156"/>
      <c r="I15" s="152" t="s">
        <v>32</v>
      </c>
    </row>
    <row r="16" spans="1:9" ht="75.75" customHeight="1">
      <c r="A16" s="153"/>
      <c r="B16" s="153"/>
      <c r="C16" s="4" t="s">
        <v>1</v>
      </c>
      <c r="D16" s="4" t="s">
        <v>33</v>
      </c>
      <c r="E16" s="4" t="s">
        <v>34</v>
      </c>
      <c r="F16" s="4" t="s">
        <v>48</v>
      </c>
      <c r="G16" s="4" t="s">
        <v>1</v>
      </c>
      <c r="H16" s="4" t="s">
        <v>35</v>
      </c>
      <c r="I16" s="153"/>
    </row>
    <row r="17" spans="1:9" ht="15">
      <c r="A17" s="5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ht="18.75" customHeight="1">
      <c r="A18" s="6">
        <v>1</v>
      </c>
      <c r="B18" s="7"/>
      <c r="C18" s="8" t="s">
        <v>5</v>
      </c>
      <c r="D18" s="7"/>
      <c r="E18" s="7"/>
      <c r="F18" s="7"/>
      <c r="G18" s="7"/>
      <c r="H18" s="7"/>
      <c r="I18" s="7"/>
    </row>
    <row r="19" spans="1:9" ht="27" customHeight="1">
      <c r="A19" s="4" t="s">
        <v>11</v>
      </c>
      <c r="B19" s="12">
        <v>-6.624</v>
      </c>
      <c r="C19" s="10" t="s">
        <v>4</v>
      </c>
      <c r="D19" s="12">
        <v>49.915</v>
      </c>
      <c r="E19" s="26">
        <f>D19-(B19-I19)</f>
        <v>49.695</v>
      </c>
      <c r="F19" s="12"/>
      <c r="G19" s="13" t="s">
        <v>47</v>
      </c>
      <c r="H19" s="26">
        <f>E19</f>
        <v>49.695</v>
      </c>
      <c r="I19" s="12">
        <v>-6.844</v>
      </c>
    </row>
    <row r="20" spans="1:9" ht="114.75">
      <c r="A20" s="132" t="s">
        <v>12</v>
      </c>
      <c r="B20" s="133">
        <v>-310</v>
      </c>
      <c r="C20" s="134" t="s">
        <v>49</v>
      </c>
      <c r="D20" s="137">
        <v>849.5</v>
      </c>
      <c r="E20" s="137">
        <v>845.7</v>
      </c>
      <c r="F20" s="133"/>
      <c r="G20" s="135" t="s">
        <v>271</v>
      </c>
      <c r="H20" s="133">
        <v>870.8</v>
      </c>
      <c r="I20" s="136">
        <f>B20-D20+E20+E20-H20</f>
        <v>-338.89999999999986</v>
      </c>
    </row>
    <row r="21" spans="1:9" ht="27" customHeight="1">
      <c r="A21" s="11" t="s">
        <v>56</v>
      </c>
      <c r="B21" s="14">
        <v>-2.336</v>
      </c>
      <c r="C21" s="15" t="s">
        <v>36</v>
      </c>
      <c r="D21" s="14">
        <v>15.617</v>
      </c>
      <c r="E21" s="26">
        <f>D21-(B21-I21)</f>
        <v>15.818000000000001</v>
      </c>
      <c r="F21" s="14"/>
      <c r="G21" s="20" t="s">
        <v>46</v>
      </c>
      <c r="H21" s="26">
        <f>E21</f>
        <v>15.818000000000001</v>
      </c>
      <c r="I21" s="14">
        <v>-2.135</v>
      </c>
    </row>
    <row r="22" spans="1:9" ht="17.25" customHeight="1">
      <c r="A22" s="16"/>
      <c r="B22" s="17">
        <f>SUM(B19:B21)</f>
        <v>-318.96000000000004</v>
      </c>
      <c r="C22" s="18" t="s">
        <v>6</v>
      </c>
      <c r="D22" s="17">
        <f>SUM(D19:D21)</f>
        <v>915.0319999999999</v>
      </c>
      <c r="E22" s="17">
        <f>SUM(E19:E21)</f>
        <v>911.2130000000001</v>
      </c>
      <c r="F22" s="17"/>
      <c r="G22" s="19"/>
      <c r="H22" s="17">
        <f>SUM(H19:H21)</f>
        <v>936.313</v>
      </c>
      <c r="I22" s="17">
        <f>SUM(I19:I21)</f>
        <v>-347.87899999999985</v>
      </c>
    </row>
    <row r="23" spans="1:9" ht="15.75" customHeight="1">
      <c r="A23" s="16">
        <v>2</v>
      </c>
      <c r="B23" s="17"/>
      <c r="C23" s="18" t="s">
        <v>7</v>
      </c>
      <c r="D23" s="17"/>
      <c r="E23" s="17"/>
      <c r="F23" s="17"/>
      <c r="G23" s="19"/>
      <c r="H23" s="17"/>
      <c r="I23" s="17"/>
    </row>
    <row r="24" spans="1:9" ht="27" customHeight="1">
      <c r="A24" s="11" t="s">
        <v>14</v>
      </c>
      <c r="B24" s="26">
        <v>-129.437</v>
      </c>
      <c r="C24" s="15" t="s">
        <v>9</v>
      </c>
      <c r="D24" s="14">
        <v>996.241</v>
      </c>
      <c r="E24" s="26">
        <f aca="true" t="shared" si="0" ref="E24:E30">D24-(B24-I24)</f>
        <v>988.65</v>
      </c>
      <c r="F24" s="14"/>
      <c r="G24" s="20" t="s">
        <v>42</v>
      </c>
      <c r="H24" s="26">
        <f aca="true" t="shared" si="1" ref="H24:H30">E24</f>
        <v>988.65</v>
      </c>
      <c r="I24" s="14">
        <v>-137.028</v>
      </c>
    </row>
    <row r="25" spans="1:9" ht="27" customHeight="1">
      <c r="A25" s="21" t="s">
        <v>15</v>
      </c>
      <c r="B25" s="26">
        <v>-59.906</v>
      </c>
      <c r="C25" s="15" t="s">
        <v>10</v>
      </c>
      <c r="D25" s="14">
        <v>321.482</v>
      </c>
      <c r="E25" s="26">
        <f t="shared" si="0"/>
        <v>321.557</v>
      </c>
      <c r="F25" s="14"/>
      <c r="G25" s="20" t="s">
        <v>43</v>
      </c>
      <c r="H25" s="26">
        <f t="shared" si="1"/>
        <v>321.557</v>
      </c>
      <c r="I25" s="14">
        <v>-59.831</v>
      </c>
    </row>
    <row r="26" spans="1:9" ht="27" customHeight="1">
      <c r="A26" s="21" t="s">
        <v>16</v>
      </c>
      <c r="B26" s="26">
        <v>72.107</v>
      </c>
      <c r="C26" s="15" t="s">
        <v>60</v>
      </c>
      <c r="D26" s="14">
        <v>-62.493</v>
      </c>
      <c r="E26" s="26">
        <f t="shared" si="0"/>
        <v>0.18499999999999517</v>
      </c>
      <c r="F26" s="14"/>
      <c r="G26" s="20" t="s">
        <v>61</v>
      </c>
      <c r="H26" s="26">
        <f t="shared" si="1"/>
        <v>0.18499999999999517</v>
      </c>
      <c r="I26" s="14">
        <v>134.785</v>
      </c>
    </row>
    <row r="27" spans="1:9" ht="27" customHeight="1">
      <c r="A27" s="11" t="s">
        <v>17</v>
      </c>
      <c r="B27" s="26">
        <v>-29.096</v>
      </c>
      <c r="C27" s="15" t="s">
        <v>30</v>
      </c>
      <c r="D27" s="14">
        <v>167.032</v>
      </c>
      <c r="E27" s="26">
        <f t="shared" si="0"/>
        <v>166.592</v>
      </c>
      <c r="F27" s="14"/>
      <c r="G27" s="20" t="s">
        <v>44</v>
      </c>
      <c r="H27" s="26">
        <f t="shared" si="1"/>
        <v>166.592</v>
      </c>
      <c r="I27" s="14">
        <v>-29.536</v>
      </c>
    </row>
    <row r="28" spans="1:9" ht="27" customHeight="1">
      <c r="A28" s="11" t="s">
        <v>57</v>
      </c>
      <c r="B28" s="26">
        <v>-0.195</v>
      </c>
      <c r="C28" s="15" t="s">
        <v>62</v>
      </c>
      <c r="D28" s="14">
        <v>4.017</v>
      </c>
      <c r="E28" s="26">
        <f t="shared" si="0"/>
        <v>4.018000000000001</v>
      </c>
      <c r="F28" s="14"/>
      <c r="G28" s="20" t="s">
        <v>63</v>
      </c>
      <c r="H28" s="26">
        <f t="shared" si="1"/>
        <v>4.018000000000001</v>
      </c>
      <c r="I28" s="14">
        <v>-0.194</v>
      </c>
    </row>
    <row r="29" spans="1:9" ht="27" customHeight="1">
      <c r="A29" s="11" t="s">
        <v>58</v>
      </c>
      <c r="B29" s="26">
        <v>-20.7</v>
      </c>
      <c r="C29" s="15" t="s">
        <v>8</v>
      </c>
      <c r="D29" s="14">
        <v>115.267</v>
      </c>
      <c r="E29" s="26">
        <f t="shared" si="0"/>
        <v>115.05499999999999</v>
      </c>
      <c r="F29" s="14"/>
      <c r="G29" s="20" t="s">
        <v>45</v>
      </c>
      <c r="H29" s="26">
        <f t="shared" si="1"/>
        <v>115.05499999999999</v>
      </c>
      <c r="I29" s="14">
        <v>-20.912</v>
      </c>
    </row>
    <row r="30" spans="1:9" ht="27" customHeight="1">
      <c r="A30" s="11" t="s">
        <v>59</v>
      </c>
      <c r="B30" s="14">
        <v>-4.437</v>
      </c>
      <c r="C30" s="15" t="s">
        <v>64</v>
      </c>
      <c r="D30" s="14">
        <v>24.985</v>
      </c>
      <c r="E30" s="26">
        <f t="shared" si="0"/>
        <v>23.819</v>
      </c>
      <c r="F30" s="14"/>
      <c r="G30" s="20" t="s">
        <v>65</v>
      </c>
      <c r="H30" s="26">
        <f t="shared" si="1"/>
        <v>23.819</v>
      </c>
      <c r="I30" s="14">
        <v>-5.603</v>
      </c>
    </row>
    <row r="31" spans="1:9" ht="32.25" customHeight="1">
      <c r="A31" s="16"/>
      <c r="B31" s="17">
        <f>SUM(B24:B30)</f>
        <v>-171.66400000000002</v>
      </c>
      <c r="C31" s="18" t="s">
        <v>13</v>
      </c>
      <c r="D31" s="17">
        <f>SUM(D24:D30)</f>
        <v>1566.531</v>
      </c>
      <c r="E31" s="17">
        <f>SUM(E24:E30)</f>
        <v>1619.876</v>
      </c>
      <c r="F31" s="17"/>
      <c r="G31" s="22"/>
      <c r="H31" s="17">
        <f>SUM(H24:H30)</f>
        <v>1619.876</v>
      </c>
      <c r="I31" s="17">
        <f>SUM(I24:I30)</f>
        <v>-118.31899999999997</v>
      </c>
    </row>
    <row r="32" spans="1:9" ht="15.75" customHeight="1">
      <c r="A32" s="16">
        <v>3</v>
      </c>
      <c r="B32" s="23"/>
      <c r="C32" s="18" t="s">
        <v>37</v>
      </c>
      <c r="D32" s="14"/>
      <c r="E32" s="14"/>
      <c r="F32" s="14"/>
      <c r="G32" s="24"/>
      <c r="H32" s="14"/>
      <c r="I32" s="14"/>
    </row>
    <row r="33" spans="1:9" ht="30">
      <c r="A33" s="11" t="s">
        <v>50</v>
      </c>
      <c r="B33" s="14">
        <v>0</v>
      </c>
      <c r="C33" s="15" t="s">
        <v>38</v>
      </c>
      <c r="D33" s="14">
        <v>0</v>
      </c>
      <c r="E33" s="26">
        <f>D33-(B33-I33)</f>
        <v>0</v>
      </c>
      <c r="F33" s="14"/>
      <c r="G33" s="24"/>
      <c r="H33" s="26">
        <f>E33</f>
        <v>0</v>
      </c>
      <c r="I33" s="14">
        <v>0</v>
      </c>
    </row>
    <row r="34" spans="1:9" ht="30" customHeight="1">
      <c r="A34" s="11" t="s">
        <v>51</v>
      </c>
      <c r="B34" s="14">
        <v>-2.289</v>
      </c>
      <c r="C34" s="15" t="s">
        <v>39</v>
      </c>
      <c r="D34" s="14">
        <v>17.712</v>
      </c>
      <c r="E34" s="26">
        <f>D34-(B34-I34)</f>
        <v>17.626</v>
      </c>
      <c r="F34" s="14"/>
      <c r="G34" s="24"/>
      <c r="H34" s="26">
        <f>E34</f>
        <v>17.626</v>
      </c>
      <c r="I34" s="14">
        <v>-2.375</v>
      </c>
    </row>
    <row r="35" spans="1:9" s="9" customFormat="1" ht="19.5" customHeight="1">
      <c r="A35" s="16"/>
      <c r="B35" s="17">
        <f>SUM(B33:B34)</f>
        <v>-2.289</v>
      </c>
      <c r="C35" s="18" t="s">
        <v>40</v>
      </c>
      <c r="D35" s="17">
        <f>SUM(D33:D34)</f>
        <v>17.712</v>
      </c>
      <c r="E35" s="17">
        <f>SUM(E33:E34)</f>
        <v>17.626</v>
      </c>
      <c r="F35" s="17"/>
      <c r="G35" s="22"/>
      <c r="H35" s="17">
        <f>SUM(H33:H34)</f>
        <v>17.626</v>
      </c>
      <c r="I35" s="17">
        <f>SUM(I33:I34)</f>
        <v>-2.375</v>
      </c>
    </row>
    <row r="36" spans="1:9" ht="21" customHeight="1">
      <c r="A36" s="25"/>
      <c r="B36" s="17">
        <f>SUM(B22,B31,B35)</f>
        <v>-492.913</v>
      </c>
      <c r="C36" s="18" t="s">
        <v>19</v>
      </c>
      <c r="D36" s="17">
        <f>SUM(D22,D31,D35)</f>
        <v>2499.275</v>
      </c>
      <c r="E36" s="17">
        <f>SUM(E22,E31,E35)</f>
        <v>2548.715</v>
      </c>
      <c r="F36" s="17">
        <v>0</v>
      </c>
      <c r="G36" s="22"/>
      <c r="H36" s="17">
        <f>SUM(H22,H31,H35)</f>
        <v>2573.815</v>
      </c>
      <c r="I36" s="17">
        <f>SUM(I22,I31,I35)</f>
        <v>-468.5729999999998</v>
      </c>
    </row>
    <row r="37" spans="1:9" ht="28.5">
      <c r="A37" s="25"/>
      <c r="B37" s="17"/>
      <c r="C37" s="18" t="s">
        <v>41</v>
      </c>
      <c r="D37" s="146">
        <f>E36+F36-D36</f>
        <v>49.440000000000055</v>
      </c>
      <c r="E37" s="147"/>
      <c r="F37" s="148"/>
      <c r="G37" s="19"/>
      <c r="H37" s="17"/>
      <c r="I37" s="17"/>
    </row>
    <row r="38" spans="1:9" ht="20.25" customHeight="1">
      <c r="A38" s="138">
        <v>4</v>
      </c>
      <c r="B38" s="139">
        <v>-2.1</v>
      </c>
      <c r="C38" s="140" t="s">
        <v>18</v>
      </c>
      <c r="D38" s="139">
        <v>67.5</v>
      </c>
      <c r="E38" s="139">
        <v>71.1</v>
      </c>
      <c r="F38" s="139">
        <v>44.7</v>
      </c>
      <c r="G38" s="141"/>
      <c r="H38" s="139">
        <v>147</v>
      </c>
      <c r="I38" s="139">
        <f>B38+E38+F38-H38</f>
        <v>-33.3</v>
      </c>
    </row>
    <row r="42" ht="15">
      <c r="C42" s="142"/>
    </row>
  </sheetData>
  <sheetProtection/>
  <mergeCells count="27">
    <mergeCell ref="A1:I1"/>
    <mergeCell ref="A3:I3"/>
    <mergeCell ref="B4:G4"/>
    <mergeCell ref="H4:I4"/>
    <mergeCell ref="B7:G7"/>
    <mergeCell ref="H7:I7"/>
    <mergeCell ref="B8:G8"/>
    <mergeCell ref="H8:I8"/>
    <mergeCell ref="B5:G5"/>
    <mergeCell ref="H5:I5"/>
    <mergeCell ref="B6:G6"/>
    <mergeCell ref="H6:I6"/>
    <mergeCell ref="B11:G11"/>
    <mergeCell ref="H11:I11"/>
    <mergeCell ref="A12:I12"/>
    <mergeCell ref="A13:I13"/>
    <mergeCell ref="B9:G9"/>
    <mergeCell ref="H9:I9"/>
    <mergeCell ref="B10:G10"/>
    <mergeCell ref="H10:I10"/>
    <mergeCell ref="D37:F37"/>
    <mergeCell ref="A14:I14"/>
    <mergeCell ref="A15:A16"/>
    <mergeCell ref="B15:B16"/>
    <mergeCell ref="C15:F15"/>
    <mergeCell ref="G15:H15"/>
    <mergeCell ref="I15:I16"/>
  </mergeCells>
  <printOptions horizontalCentered="1"/>
  <pageMargins left="0.1968503937007874" right="0.1968503937007874" top="0.1968503937007874" bottom="0.1968503937007874" header="0.1968503937007874" footer="0.3937007874015748"/>
  <pageSetup fitToHeight="1" fitToWidth="1" horizontalDpi="600" verticalDpi="600" orientation="portrait" paperSize="9" scale="68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H94"/>
  <sheetViews>
    <sheetView tabSelected="1" view="pageBreakPreview" zoomScaleSheetLayoutView="100" workbookViewId="0" topLeftCell="A45">
      <selection activeCell="C64" sqref="C64"/>
    </sheetView>
  </sheetViews>
  <sheetFormatPr defaultColWidth="9.00390625" defaultRowHeight="12.75"/>
  <cols>
    <col min="1" max="1" width="0.74609375" style="0" customWidth="1"/>
    <col min="2" max="2" width="6.25390625" style="0" customWidth="1"/>
    <col min="3" max="3" width="46.125" style="0" customWidth="1"/>
    <col min="4" max="4" width="6.75390625" style="0" customWidth="1"/>
    <col min="5" max="5" width="9.25390625" style="0" customWidth="1"/>
    <col min="6" max="7" width="11.375" style="0" customWidth="1"/>
    <col min="8" max="8" width="12.875" style="0" customWidth="1"/>
    <col min="9" max="9" width="0.74609375" style="0" customWidth="1"/>
  </cols>
  <sheetData>
    <row r="1" spans="2:8" ht="12.75" customHeight="1">
      <c r="B1" s="167" t="s">
        <v>142</v>
      </c>
      <c r="C1" s="167"/>
      <c r="D1" s="167"/>
      <c r="E1" s="167"/>
      <c r="F1" s="167"/>
      <c r="G1" s="167"/>
      <c r="H1" s="167"/>
    </row>
    <row r="2" spans="2:8" ht="12.75" customHeight="1">
      <c r="B2" s="167" t="s">
        <v>66</v>
      </c>
      <c r="C2" s="167"/>
      <c r="D2" s="167"/>
      <c r="E2" s="167"/>
      <c r="F2" s="167"/>
      <c r="G2" s="167"/>
      <c r="H2" s="167"/>
    </row>
    <row r="3" spans="2:8" ht="12.75" customHeight="1" thickBot="1">
      <c r="B3" s="167" t="s">
        <v>67</v>
      </c>
      <c r="C3" s="167"/>
      <c r="D3" s="167"/>
      <c r="E3" s="167"/>
      <c r="F3" s="167"/>
      <c r="G3" s="167"/>
      <c r="H3" s="167"/>
    </row>
    <row r="4" spans="2:8" ht="12.75" customHeight="1">
      <c r="B4" s="32" t="s">
        <v>68</v>
      </c>
      <c r="C4" s="33" t="s">
        <v>69</v>
      </c>
      <c r="D4" s="33" t="s">
        <v>70</v>
      </c>
      <c r="E4" s="34" t="s">
        <v>71</v>
      </c>
      <c r="F4" s="35" t="s">
        <v>72</v>
      </c>
      <c r="G4" s="36" t="s">
        <v>71</v>
      </c>
      <c r="H4" s="37" t="s">
        <v>73</v>
      </c>
    </row>
    <row r="5" spans="2:8" ht="12.75" customHeight="1" thickBot="1">
      <c r="B5" s="38" t="s">
        <v>74</v>
      </c>
      <c r="C5" s="39" t="s">
        <v>75</v>
      </c>
      <c r="D5" s="39" t="s">
        <v>76</v>
      </c>
      <c r="E5" s="40" t="s">
        <v>77</v>
      </c>
      <c r="F5" s="41" t="s">
        <v>78</v>
      </c>
      <c r="G5" s="42" t="s">
        <v>79</v>
      </c>
      <c r="H5" s="43" t="s">
        <v>80</v>
      </c>
    </row>
    <row r="6" spans="2:8" ht="12.75" customHeight="1">
      <c r="B6" s="59" t="s">
        <v>81</v>
      </c>
      <c r="C6" s="60" t="s">
        <v>82</v>
      </c>
      <c r="D6" s="61"/>
      <c r="E6" s="61"/>
      <c r="F6" s="61"/>
      <c r="G6" s="44"/>
      <c r="H6" s="45"/>
    </row>
    <row r="7" spans="2:8" ht="24" customHeight="1">
      <c r="B7" s="54" t="s">
        <v>83</v>
      </c>
      <c r="C7" s="50" t="s">
        <v>84</v>
      </c>
      <c r="D7" s="29" t="s">
        <v>55</v>
      </c>
      <c r="E7" s="30">
        <v>636.3</v>
      </c>
      <c r="F7" s="51" t="s">
        <v>85</v>
      </c>
      <c r="G7" s="30">
        <v>636.3</v>
      </c>
      <c r="H7" s="62"/>
    </row>
    <row r="8" spans="2:8" ht="13.5" thickBot="1">
      <c r="B8" s="89" t="s">
        <v>86</v>
      </c>
      <c r="C8" s="104" t="s">
        <v>143</v>
      </c>
      <c r="D8" s="56" t="s">
        <v>55</v>
      </c>
      <c r="E8" s="57">
        <v>4148</v>
      </c>
      <c r="F8" s="105" t="s">
        <v>85</v>
      </c>
      <c r="G8" s="124">
        <v>4148</v>
      </c>
      <c r="H8" s="106"/>
    </row>
    <row r="9" spans="2:8" ht="12.75" customHeight="1">
      <c r="B9" s="99" t="s">
        <v>87</v>
      </c>
      <c r="C9" s="100" t="s">
        <v>88</v>
      </c>
      <c r="D9" s="101"/>
      <c r="E9" s="101"/>
      <c r="F9" s="101"/>
      <c r="G9" s="102"/>
      <c r="H9" s="103"/>
    </row>
    <row r="10" spans="2:8" ht="12.75" customHeight="1">
      <c r="B10" s="63" t="s">
        <v>89</v>
      </c>
      <c r="C10" s="64" t="s">
        <v>144</v>
      </c>
      <c r="D10" s="65" t="s">
        <v>55</v>
      </c>
      <c r="E10" s="67">
        <v>15</v>
      </c>
      <c r="F10" s="47" t="s">
        <v>90</v>
      </c>
      <c r="G10" s="46">
        <v>5.4</v>
      </c>
      <c r="H10" s="62"/>
    </row>
    <row r="11" spans="2:8" ht="12.75" customHeight="1">
      <c r="B11" s="63" t="s">
        <v>91</v>
      </c>
      <c r="C11" s="64" t="s">
        <v>145</v>
      </c>
      <c r="D11" s="65" t="s">
        <v>55</v>
      </c>
      <c r="E11" s="67">
        <v>15</v>
      </c>
      <c r="F11" s="47" t="s">
        <v>90</v>
      </c>
      <c r="G11" s="46">
        <v>5.4</v>
      </c>
      <c r="H11" s="62"/>
    </row>
    <row r="12" spans="2:8" ht="12.75" customHeight="1">
      <c r="B12" s="63" t="s">
        <v>92</v>
      </c>
      <c r="C12" s="64" t="s">
        <v>146</v>
      </c>
      <c r="D12" s="65" t="s">
        <v>53</v>
      </c>
      <c r="E12" s="67">
        <v>3</v>
      </c>
      <c r="F12" s="47" t="s">
        <v>90</v>
      </c>
      <c r="G12" s="46"/>
      <c r="H12" s="143" t="s">
        <v>280</v>
      </c>
    </row>
    <row r="13" spans="2:8" ht="12.75">
      <c r="B13" s="63" t="s">
        <v>93</v>
      </c>
      <c r="C13" s="64" t="s">
        <v>147</v>
      </c>
      <c r="D13" s="65" t="s">
        <v>53</v>
      </c>
      <c r="E13" s="67">
        <v>3</v>
      </c>
      <c r="F13" s="47" t="s">
        <v>90</v>
      </c>
      <c r="G13" s="46">
        <v>5</v>
      </c>
      <c r="H13" s="48"/>
    </row>
    <row r="14" spans="2:8" ht="12.75">
      <c r="B14" s="63" t="s">
        <v>94</v>
      </c>
      <c r="C14" s="64" t="s">
        <v>148</v>
      </c>
      <c r="D14" s="65" t="s">
        <v>55</v>
      </c>
      <c r="E14" s="67">
        <v>60</v>
      </c>
      <c r="F14" s="47" t="s">
        <v>90</v>
      </c>
      <c r="G14" s="30">
        <v>17.3</v>
      </c>
      <c r="H14" s="62"/>
    </row>
    <row r="15" spans="2:8" ht="12.75">
      <c r="B15" s="63" t="s">
        <v>95</v>
      </c>
      <c r="C15" s="28" t="s">
        <v>149</v>
      </c>
      <c r="D15" s="52" t="s">
        <v>55</v>
      </c>
      <c r="E15" s="53">
        <v>1248</v>
      </c>
      <c r="F15" s="47" t="s">
        <v>97</v>
      </c>
      <c r="G15" s="53">
        <v>1248</v>
      </c>
      <c r="H15" s="62"/>
    </row>
    <row r="16" spans="2:8" ht="12.75" customHeight="1">
      <c r="B16" s="63" t="s">
        <v>96</v>
      </c>
      <c r="C16" s="28" t="s">
        <v>150</v>
      </c>
      <c r="D16" s="52" t="s">
        <v>55</v>
      </c>
      <c r="E16" s="53">
        <v>1130</v>
      </c>
      <c r="F16" s="47" t="s">
        <v>99</v>
      </c>
      <c r="G16" s="53">
        <v>1130</v>
      </c>
      <c r="H16" s="62"/>
    </row>
    <row r="17" spans="2:8" ht="12.75" customHeight="1">
      <c r="B17" s="63" t="s">
        <v>98</v>
      </c>
      <c r="C17" s="64" t="s">
        <v>151</v>
      </c>
      <c r="D17" s="65" t="s">
        <v>55</v>
      </c>
      <c r="E17" s="67">
        <v>71.3</v>
      </c>
      <c r="F17" s="47" t="s">
        <v>97</v>
      </c>
      <c r="G17" s="67">
        <v>71.3</v>
      </c>
      <c r="H17" s="62" t="s">
        <v>277</v>
      </c>
    </row>
    <row r="18" spans="2:8" ht="12.75" customHeight="1">
      <c r="B18" s="63" t="s">
        <v>100</v>
      </c>
      <c r="C18" s="28" t="s">
        <v>152</v>
      </c>
      <c r="D18" s="29" t="s">
        <v>55</v>
      </c>
      <c r="E18" s="30">
        <v>1248</v>
      </c>
      <c r="F18" s="47" t="s">
        <v>140</v>
      </c>
      <c r="G18" s="30"/>
      <c r="H18" s="62" t="s">
        <v>276</v>
      </c>
    </row>
    <row r="19" spans="2:8" ht="12.75" customHeight="1">
      <c r="B19" s="63" t="s">
        <v>101</v>
      </c>
      <c r="C19" s="28" t="s">
        <v>161</v>
      </c>
      <c r="D19" s="52" t="s">
        <v>55</v>
      </c>
      <c r="E19" s="53">
        <v>16.2</v>
      </c>
      <c r="F19" s="47" t="s">
        <v>140</v>
      </c>
      <c r="G19" s="30">
        <v>3</v>
      </c>
      <c r="H19" s="62"/>
    </row>
    <row r="20" spans="2:8" ht="12.75" customHeight="1">
      <c r="B20" s="63" t="s">
        <v>102</v>
      </c>
      <c r="C20" s="28" t="s">
        <v>162</v>
      </c>
      <c r="D20" s="52" t="s">
        <v>55</v>
      </c>
      <c r="E20" s="53">
        <v>71.3</v>
      </c>
      <c r="F20" s="47" t="s">
        <v>140</v>
      </c>
      <c r="G20" s="30">
        <v>81</v>
      </c>
      <c r="H20" s="62"/>
    </row>
    <row r="21" spans="2:8" ht="12.75" customHeight="1">
      <c r="B21" s="63" t="s">
        <v>103</v>
      </c>
      <c r="C21" s="28" t="s">
        <v>201</v>
      </c>
      <c r="D21" s="79" t="s">
        <v>53</v>
      </c>
      <c r="E21" s="53">
        <v>6</v>
      </c>
      <c r="F21" s="47" t="s">
        <v>140</v>
      </c>
      <c r="G21" s="30">
        <v>6</v>
      </c>
      <c r="H21" s="62"/>
    </row>
    <row r="22" spans="2:8" ht="12.75" customHeight="1">
      <c r="B22" s="63" t="s">
        <v>104</v>
      </c>
      <c r="C22" s="28" t="s">
        <v>153</v>
      </c>
      <c r="D22" s="52" t="s">
        <v>54</v>
      </c>
      <c r="E22" s="53">
        <v>25</v>
      </c>
      <c r="F22" s="47" t="s">
        <v>90</v>
      </c>
      <c r="G22" s="30">
        <v>53.6</v>
      </c>
      <c r="H22" s="62"/>
    </row>
    <row r="23" spans="2:8" ht="24">
      <c r="B23" s="63" t="s">
        <v>105</v>
      </c>
      <c r="C23" s="68" t="s">
        <v>154</v>
      </c>
      <c r="D23" s="29" t="s">
        <v>53</v>
      </c>
      <c r="E23" s="30">
        <v>2</v>
      </c>
      <c r="F23" s="69" t="s">
        <v>155</v>
      </c>
      <c r="G23" s="30"/>
      <c r="H23" s="143" t="s">
        <v>278</v>
      </c>
    </row>
    <row r="24" spans="2:8" ht="12.75">
      <c r="B24" s="63" t="s">
        <v>106</v>
      </c>
      <c r="C24" s="66" t="s">
        <v>107</v>
      </c>
      <c r="D24" s="52" t="s">
        <v>53</v>
      </c>
      <c r="E24" s="53">
        <v>3</v>
      </c>
      <c r="F24" s="47" t="s">
        <v>85</v>
      </c>
      <c r="G24" s="30">
        <v>7</v>
      </c>
      <c r="H24" s="62"/>
    </row>
    <row r="25" spans="2:8" ht="12.75">
      <c r="B25" s="63" t="s">
        <v>108</v>
      </c>
      <c r="C25" s="66" t="s">
        <v>109</v>
      </c>
      <c r="D25" s="52" t="s">
        <v>53</v>
      </c>
      <c r="E25" s="53">
        <v>6</v>
      </c>
      <c r="F25" s="47" t="s">
        <v>110</v>
      </c>
      <c r="G25" s="30">
        <v>6</v>
      </c>
      <c r="H25" s="62"/>
    </row>
    <row r="26" spans="2:8" ht="12.75">
      <c r="B26" s="63" t="s">
        <v>111</v>
      </c>
      <c r="C26" s="66" t="s">
        <v>112</v>
      </c>
      <c r="D26" s="52" t="s">
        <v>53</v>
      </c>
      <c r="E26" s="53">
        <v>6</v>
      </c>
      <c r="F26" s="47" t="s">
        <v>113</v>
      </c>
      <c r="G26" s="30">
        <v>6</v>
      </c>
      <c r="H26" s="62"/>
    </row>
    <row r="27" spans="2:8" ht="12.75" customHeight="1">
      <c r="B27" s="63" t="s">
        <v>114</v>
      </c>
      <c r="C27" s="28" t="s">
        <v>156</v>
      </c>
      <c r="D27" s="52" t="s">
        <v>53</v>
      </c>
      <c r="E27" s="53">
        <v>4</v>
      </c>
      <c r="F27" s="47" t="s">
        <v>85</v>
      </c>
      <c r="G27" s="30">
        <v>3</v>
      </c>
      <c r="H27" s="62"/>
    </row>
    <row r="28" spans="2:8" ht="12.75" customHeight="1">
      <c r="B28" s="63" t="s">
        <v>115</v>
      </c>
      <c r="C28" s="28" t="s">
        <v>130</v>
      </c>
      <c r="D28" s="52" t="s">
        <v>53</v>
      </c>
      <c r="E28" s="53">
        <v>3</v>
      </c>
      <c r="F28" s="47" t="s">
        <v>90</v>
      </c>
      <c r="G28" s="31">
        <v>1</v>
      </c>
      <c r="H28" s="62"/>
    </row>
    <row r="29" spans="2:8" ht="12.75" customHeight="1">
      <c r="B29" s="63" t="s">
        <v>116</v>
      </c>
      <c r="C29" s="66" t="s">
        <v>163</v>
      </c>
      <c r="D29" s="52" t="s">
        <v>55</v>
      </c>
      <c r="E29" s="53">
        <v>2.1</v>
      </c>
      <c r="F29" s="47" t="s">
        <v>85</v>
      </c>
      <c r="G29" s="30">
        <v>1.5</v>
      </c>
      <c r="H29" s="62"/>
    </row>
    <row r="30" spans="2:8" ht="12.75" customHeight="1">
      <c r="B30" s="63" t="s">
        <v>117</v>
      </c>
      <c r="C30" s="66" t="s">
        <v>164</v>
      </c>
      <c r="D30" s="52" t="s">
        <v>53</v>
      </c>
      <c r="E30" s="53">
        <v>144</v>
      </c>
      <c r="F30" s="47" t="s">
        <v>97</v>
      </c>
      <c r="G30" s="30">
        <v>144</v>
      </c>
      <c r="H30" s="62"/>
    </row>
    <row r="31" spans="2:8" ht="12.75" customHeight="1">
      <c r="B31" s="63" t="s">
        <v>118</v>
      </c>
      <c r="C31" s="66" t="s">
        <v>125</v>
      </c>
      <c r="D31" s="52" t="s">
        <v>55</v>
      </c>
      <c r="E31" s="53">
        <v>2.55</v>
      </c>
      <c r="F31" s="47" t="s">
        <v>110</v>
      </c>
      <c r="G31" s="30">
        <v>2.55</v>
      </c>
      <c r="H31" s="62"/>
    </row>
    <row r="32" spans="2:8" ht="12.75" customHeight="1">
      <c r="B32" s="63" t="s">
        <v>119</v>
      </c>
      <c r="C32" s="66" t="s">
        <v>127</v>
      </c>
      <c r="D32" s="52" t="s">
        <v>55</v>
      </c>
      <c r="E32" s="53">
        <v>2.55</v>
      </c>
      <c r="F32" s="47" t="s">
        <v>113</v>
      </c>
      <c r="G32" s="30">
        <v>2.55</v>
      </c>
      <c r="H32" s="62"/>
    </row>
    <row r="33" spans="2:8" ht="12.75" customHeight="1">
      <c r="B33" s="63" t="s">
        <v>120</v>
      </c>
      <c r="C33" s="28" t="s">
        <v>157</v>
      </c>
      <c r="D33" s="52" t="s">
        <v>55</v>
      </c>
      <c r="E33" s="53">
        <v>2.5</v>
      </c>
      <c r="F33" s="47" t="s">
        <v>90</v>
      </c>
      <c r="G33" s="30">
        <v>3.5</v>
      </c>
      <c r="H33" s="62"/>
    </row>
    <row r="34" spans="2:8" ht="12.75" customHeight="1">
      <c r="B34" s="63" t="s">
        <v>121</v>
      </c>
      <c r="C34" s="28" t="s">
        <v>165</v>
      </c>
      <c r="D34" s="52" t="s">
        <v>53</v>
      </c>
      <c r="E34" s="53">
        <v>4</v>
      </c>
      <c r="F34" s="47" t="s">
        <v>85</v>
      </c>
      <c r="G34" s="30">
        <v>2</v>
      </c>
      <c r="H34" s="62"/>
    </row>
    <row r="35" spans="2:8" ht="12.75" customHeight="1">
      <c r="B35" s="63" t="s">
        <v>122</v>
      </c>
      <c r="C35" s="28" t="s">
        <v>166</v>
      </c>
      <c r="D35" s="29" t="s">
        <v>55</v>
      </c>
      <c r="E35" s="29">
        <v>12.2</v>
      </c>
      <c r="F35" s="47" t="s">
        <v>129</v>
      </c>
      <c r="G35" s="30">
        <v>24.3</v>
      </c>
      <c r="H35" s="62"/>
    </row>
    <row r="36" spans="2:8" ht="12.75" customHeight="1">
      <c r="B36" s="63" t="s">
        <v>123</v>
      </c>
      <c r="C36" s="70" t="s">
        <v>158</v>
      </c>
      <c r="D36" s="71" t="s">
        <v>55</v>
      </c>
      <c r="E36" s="72">
        <v>14.4</v>
      </c>
      <c r="F36" s="47" t="s">
        <v>159</v>
      </c>
      <c r="G36" s="30">
        <v>22.8</v>
      </c>
      <c r="H36" s="62"/>
    </row>
    <row r="37" spans="2:8" ht="24">
      <c r="B37" s="63" t="s">
        <v>124</v>
      </c>
      <c r="C37" s="66" t="s">
        <v>160</v>
      </c>
      <c r="D37" s="52" t="s">
        <v>128</v>
      </c>
      <c r="E37" s="53">
        <v>36</v>
      </c>
      <c r="F37" s="47" t="s">
        <v>85</v>
      </c>
      <c r="G37" s="30">
        <v>36</v>
      </c>
      <c r="H37" s="143" t="s">
        <v>279</v>
      </c>
    </row>
    <row r="38" spans="2:8" ht="12.75" customHeight="1">
      <c r="B38" s="63" t="s">
        <v>126</v>
      </c>
      <c r="C38" s="128" t="s">
        <v>169</v>
      </c>
      <c r="D38" s="52" t="s">
        <v>128</v>
      </c>
      <c r="E38" s="53">
        <v>30.3</v>
      </c>
      <c r="F38" s="47" t="s">
        <v>85</v>
      </c>
      <c r="G38" s="30"/>
      <c r="H38" s="62"/>
    </row>
    <row r="39" spans="2:8" ht="12.75" customHeight="1">
      <c r="B39" s="63" t="s">
        <v>202</v>
      </c>
      <c r="C39" s="28" t="s">
        <v>180</v>
      </c>
      <c r="D39" s="79" t="s">
        <v>54</v>
      </c>
      <c r="E39" s="53"/>
      <c r="F39" s="47"/>
      <c r="G39" s="30">
        <v>1.8</v>
      </c>
      <c r="H39" s="62"/>
    </row>
    <row r="40" spans="2:8" ht="12.75" customHeight="1">
      <c r="B40" s="63" t="s">
        <v>203</v>
      </c>
      <c r="C40" s="28" t="s">
        <v>179</v>
      </c>
      <c r="D40" s="52" t="s">
        <v>53</v>
      </c>
      <c r="E40" s="53"/>
      <c r="F40" s="47"/>
      <c r="G40" s="30">
        <v>1</v>
      </c>
      <c r="H40" s="62"/>
    </row>
    <row r="41" spans="2:8" ht="12.75" customHeight="1">
      <c r="B41" s="63" t="s">
        <v>204</v>
      </c>
      <c r="C41" s="28" t="s">
        <v>183</v>
      </c>
      <c r="D41" s="52" t="s">
        <v>54</v>
      </c>
      <c r="E41" s="53"/>
      <c r="F41" s="47"/>
      <c r="G41" s="30">
        <v>10.2</v>
      </c>
      <c r="H41" s="62"/>
    </row>
    <row r="42" spans="2:8" ht="12.75" customHeight="1">
      <c r="B42" s="63" t="s">
        <v>205</v>
      </c>
      <c r="C42" s="28" t="s">
        <v>176</v>
      </c>
      <c r="D42" s="52" t="s">
        <v>55</v>
      </c>
      <c r="E42" s="53"/>
      <c r="F42" s="47"/>
      <c r="G42" s="30">
        <v>140</v>
      </c>
      <c r="H42" s="62"/>
    </row>
    <row r="43" spans="2:8" ht="12.75" customHeight="1">
      <c r="B43" s="63" t="s">
        <v>206</v>
      </c>
      <c r="C43" s="28" t="s">
        <v>199</v>
      </c>
      <c r="D43" s="79" t="s">
        <v>54</v>
      </c>
      <c r="E43" s="53"/>
      <c r="F43" s="47"/>
      <c r="G43" s="30">
        <v>43.5</v>
      </c>
      <c r="H43" s="62"/>
    </row>
    <row r="44" spans="2:8" ht="12.75" customHeight="1">
      <c r="B44" s="63" t="s">
        <v>207</v>
      </c>
      <c r="C44" s="28" t="s">
        <v>178</v>
      </c>
      <c r="D44" s="52" t="s">
        <v>55</v>
      </c>
      <c r="E44" s="53"/>
      <c r="F44" s="47"/>
      <c r="G44" s="30">
        <v>0.3</v>
      </c>
      <c r="H44" s="62"/>
    </row>
    <row r="45" spans="2:8" ht="12.75" customHeight="1">
      <c r="B45" s="63" t="s">
        <v>208</v>
      </c>
      <c r="C45" s="28" t="s">
        <v>272</v>
      </c>
      <c r="D45" s="52" t="s">
        <v>53</v>
      </c>
      <c r="E45" s="53"/>
      <c r="F45" s="47"/>
      <c r="G45" s="30">
        <v>1</v>
      </c>
      <c r="H45" s="62"/>
    </row>
    <row r="46" spans="2:8" ht="12.75" customHeight="1">
      <c r="B46" s="63" t="s">
        <v>209</v>
      </c>
      <c r="C46" s="28" t="s">
        <v>198</v>
      </c>
      <c r="D46" s="52" t="s">
        <v>53</v>
      </c>
      <c r="E46" s="53"/>
      <c r="F46" s="47"/>
      <c r="G46" s="30">
        <v>46</v>
      </c>
      <c r="H46" s="62"/>
    </row>
    <row r="47" spans="2:8" ht="12.75" customHeight="1">
      <c r="B47" s="63" t="s">
        <v>210</v>
      </c>
      <c r="C47" s="28" t="s">
        <v>177</v>
      </c>
      <c r="D47" s="52" t="s">
        <v>53</v>
      </c>
      <c r="E47" s="53"/>
      <c r="F47" s="47"/>
      <c r="G47" s="30">
        <v>4</v>
      </c>
      <c r="H47" s="62"/>
    </row>
    <row r="48" spans="2:8" ht="12.75" customHeight="1">
      <c r="B48" s="63" t="s">
        <v>211</v>
      </c>
      <c r="C48" s="28" t="s">
        <v>170</v>
      </c>
      <c r="D48" s="52" t="s">
        <v>53</v>
      </c>
      <c r="E48" s="53"/>
      <c r="F48" s="47"/>
      <c r="G48" s="30">
        <v>4</v>
      </c>
      <c r="H48" s="62"/>
    </row>
    <row r="49" spans="2:8" ht="12.75" customHeight="1">
      <c r="B49" s="63" t="s">
        <v>273</v>
      </c>
      <c r="C49" s="107" t="s">
        <v>274</v>
      </c>
      <c r="D49" s="108" t="s">
        <v>55</v>
      </c>
      <c r="E49" s="109"/>
      <c r="F49" s="110"/>
      <c r="G49" s="111">
        <v>0.64</v>
      </c>
      <c r="H49" s="112"/>
    </row>
    <row r="50" spans="2:8" ht="12.75" customHeight="1" thickBot="1">
      <c r="B50" s="63" t="s">
        <v>275</v>
      </c>
      <c r="C50" s="107" t="s">
        <v>182</v>
      </c>
      <c r="D50" s="108" t="s">
        <v>55</v>
      </c>
      <c r="E50" s="109"/>
      <c r="F50" s="110"/>
      <c r="G50" s="111">
        <v>16.8</v>
      </c>
      <c r="H50" s="112"/>
    </row>
    <row r="51" spans="2:8" ht="24" customHeight="1">
      <c r="B51" s="113" t="s">
        <v>131</v>
      </c>
      <c r="C51" s="114" t="s">
        <v>132</v>
      </c>
      <c r="D51" s="91" t="s">
        <v>133</v>
      </c>
      <c r="E51" s="94">
        <v>1</v>
      </c>
      <c r="F51" s="92" t="s">
        <v>85</v>
      </c>
      <c r="G51" s="94">
        <v>1</v>
      </c>
      <c r="H51" s="115"/>
    </row>
    <row r="52" spans="2:8" ht="12.75">
      <c r="B52" s="54" t="s">
        <v>184</v>
      </c>
      <c r="C52" s="75" t="s">
        <v>172</v>
      </c>
      <c r="D52" s="74" t="s">
        <v>53</v>
      </c>
      <c r="E52" s="30"/>
      <c r="F52" s="49"/>
      <c r="G52" s="30">
        <v>15</v>
      </c>
      <c r="H52" s="55"/>
    </row>
    <row r="53" spans="2:8" ht="12.75">
      <c r="B53" s="54" t="s">
        <v>185</v>
      </c>
      <c r="C53" s="98" t="s">
        <v>200</v>
      </c>
      <c r="D53" s="74" t="s">
        <v>53</v>
      </c>
      <c r="E53" s="30"/>
      <c r="F53" s="49"/>
      <c r="G53" s="30">
        <v>1</v>
      </c>
      <c r="H53" s="55"/>
    </row>
    <row r="54" spans="2:8" ht="12.75">
      <c r="B54" s="54" t="s">
        <v>186</v>
      </c>
      <c r="C54" s="50" t="s">
        <v>174</v>
      </c>
      <c r="D54" s="29" t="s">
        <v>53</v>
      </c>
      <c r="E54" s="30"/>
      <c r="F54" s="49"/>
      <c r="G54" s="30">
        <v>1</v>
      </c>
      <c r="H54" s="55"/>
    </row>
    <row r="55" spans="2:8" ht="12.75">
      <c r="B55" s="54" t="s">
        <v>187</v>
      </c>
      <c r="C55" s="76" t="s">
        <v>173</v>
      </c>
      <c r="D55" s="77" t="s">
        <v>54</v>
      </c>
      <c r="E55" s="30"/>
      <c r="F55" s="49"/>
      <c r="G55" s="30">
        <v>10</v>
      </c>
      <c r="H55" s="55"/>
    </row>
    <row r="56" spans="2:8" ht="12.75">
      <c r="B56" s="54" t="s">
        <v>188</v>
      </c>
      <c r="C56" s="73" t="s">
        <v>171</v>
      </c>
      <c r="D56" s="74" t="s">
        <v>53</v>
      </c>
      <c r="E56" s="30"/>
      <c r="F56" s="49"/>
      <c r="G56" s="30">
        <v>9</v>
      </c>
      <c r="H56" s="55"/>
    </row>
    <row r="57" spans="2:8" ht="12.75">
      <c r="B57" s="54" t="s">
        <v>189</v>
      </c>
      <c r="C57" s="28" t="s">
        <v>175</v>
      </c>
      <c r="D57" s="78" t="s">
        <v>53</v>
      </c>
      <c r="E57" s="30"/>
      <c r="F57" s="49"/>
      <c r="G57" s="30">
        <v>2</v>
      </c>
      <c r="H57" s="55"/>
    </row>
    <row r="58" spans="2:8" ht="12.75">
      <c r="B58" s="54" t="s">
        <v>190</v>
      </c>
      <c r="C58" s="73" t="s">
        <v>168</v>
      </c>
      <c r="D58" s="74" t="s">
        <v>53</v>
      </c>
      <c r="E58" s="30"/>
      <c r="F58" s="49"/>
      <c r="G58" s="30">
        <v>16</v>
      </c>
      <c r="H58" s="55"/>
    </row>
    <row r="59" spans="2:8" ht="13.5" thickBot="1">
      <c r="B59" s="89" t="s">
        <v>212</v>
      </c>
      <c r="C59" s="170" t="s">
        <v>181</v>
      </c>
      <c r="D59" s="171" t="s">
        <v>53</v>
      </c>
      <c r="E59" s="57"/>
      <c r="F59" s="58"/>
      <c r="G59" s="57">
        <v>1</v>
      </c>
      <c r="H59" s="172"/>
    </row>
    <row r="60" spans="2:8" ht="24" customHeight="1">
      <c r="B60" s="113" t="s">
        <v>134</v>
      </c>
      <c r="C60" s="129" t="s">
        <v>135</v>
      </c>
      <c r="D60" s="91" t="s">
        <v>133</v>
      </c>
      <c r="E60" s="94">
        <v>1</v>
      </c>
      <c r="F60" s="92" t="s">
        <v>85</v>
      </c>
      <c r="G60" s="94">
        <v>1</v>
      </c>
      <c r="H60" s="93"/>
    </row>
    <row r="61" spans="2:8" ht="24">
      <c r="B61" s="54" t="s">
        <v>247</v>
      </c>
      <c r="C61" s="47" t="s">
        <v>213</v>
      </c>
      <c r="D61" s="78" t="s">
        <v>55</v>
      </c>
      <c r="E61" s="30"/>
      <c r="F61" s="49"/>
      <c r="G61" s="30">
        <v>1003</v>
      </c>
      <c r="H61" s="130"/>
    </row>
    <row r="62" spans="2:8" ht="12.75">
      <c r="B62" s="54" t="s">
        <v>248</v>
      </c>
      <c r="C62" s="131" t="s">
        <v>214</v>
      </c>
      <c r="D62" s="74" t="s">
        <v>54</v>
      </c>
      <c r="E62" s="30"/>
      <c r="F62" s="49"/>
      <c r="G62" s="30">
        <v>202</v>
      </c>
      <c r="H62" s="130"/>
    </row>
    <row r="63" spans="2:8" ht="12.75">
      <c r="B63" s="54" t="s">
        <v>249</v>
      </c>
      <c r="C63" s="131" t="s">
        <v>215</v>
      </c>
      <c r="D63" s="74" t="s">
        <v>54</v>
      </c>
      <c r="E63" s="30"/>
      <c r="F63" s="49"/>
      <c r="G63" s="30">
        <v>202</v>
      </c>
      <c r="H63" s="130"/>
    </row>
    <row r="64" spans="2:8" ht="12.75">
      <c r="B64" s="54" t="s">
        <v>250</v>
      </c>
      <c r="C64" s="131" t="s">
        <v>216</v>
      </c>
      <c r="D64" s="74" t="s">
        <v>217</v>
      </c>
      <c r="E64" s="30"/>
      <c r="F64" s="49"/>
      <c r="G64" s="30">
        <v>2207</v>
      </c>
      <c r="H64" s="130"/>
    </row>
    <row r="65" spans="2:8" ht="12.75">
      <c r="B65" s="54" t="s">
        <v>251</v>
      </c>
      <c r="C65" s="131" t="s">
        <v>218</v>
      </c>
      <c r="D65" s="74" t="s">
        <v>128</v>
      </c>
      <c r="E65" s="30"/>
      <c r="F65" s="49"/>
      <c r="G65" s="30">
        <v>4</v>
      </c>
      <c r="H65" s="130"/>
    </row>
    <row r="66" spans="2:8" ht="12.75">
      <c r="B66" s="54" t="s">
        <v>252</v>
      </c>
      <c r="C66" s="131" t="s">
        <v>220</v>
      </c>
      <c r="D66" s="74" t="s">
        <v>219</v>
      </c>
      <c r="E66" s="30"/>
      <c r="F66" s="49"/>
      <c r="G66" s="30">
        <v>2</v>
      </c>
      <c r="H66" s="130"/>
    </row>
    <row r="67" spans="2:8" ht="12.75">
      <c r="B67" s="54" t="s">
        <v>253</v>
      </c>
      <c r="C67" s="131" t="s">
        <v>221</v>
      </c>
      <c r="D67" s="74" t="s">
        <v>222</v>
      </c>
      <c r="E67" s="30"/>
      <c r="F67" s="49"/>
      <c r="G67" s="30">
        <v>40</v>
      </c>
      <c r="H67" s="130"/>
    </row>
    <row r="68" spans="2:8" ht="12.75">
      <c r="B68" s="54" t="s">
        <v>254</v>
      </c>
      <c r="C68" s="131" t="s">
        <v>244</v>
      </c>
      <c r="D68" s="74" t="s">
        <v>55</v>
      </c>
      <c r="E68" s="30"/>
      <c r="F68" s="49"/>
      <c r="G68" s="30">
        <v>0.33</v>
      </c>
      <c r="H68" s="130"/>
    </row>
    <row r="69" spans="2:8" ht="12.75">
      <c r="B69" s="54" t="s">
        <v>255</v>
      </c>
      <c r="C69" s="131" t="s">
        <v>223</v>
      </c>
      <c r="D69" s="74" t="s">
        <v>53</v>
      </c>
      <c r="E69" s="30"/>
      <c r="F69" s="49"/>
      <c r="G69" s="30">
        <v>1</v>
      </c>
      <c r="H69" s="130"/>
    </row>
    <row r="70" spans="2:8" ht="12.75">
      <c r="B70" s="54" t="s">
        <v>256</v>
      </c>
      <c r="C70" s="131" t="s">
        <v>246</v>
      </c>
      <c r="D70" s="74" t="s">
        <v>53</v>
      </c>
      <c r="E70" s="30"/>
      <c r="F70" s="49"/>
      <c r="G70" s="30">
        <v>1</v>
      </c>
      <c r="H70" s="130"/>
    </row>
    <row r="71" spans="2:8" ht="12.75">
      <c r="B71" s="54" t="s">
        <v>257</v>
      </c>
      <c r="C71" s="131" t="s">
        <v>245</v>
      </c>
      <c r="D71" s="74" t="s">
        <v>241</v>
      </c>
      <c r="E71" s="30"/>
      <c r="F71" s="49"/>
      <c r="G71" s="30">
        <v>1</v>
      </c>
      <c r="H71" s="130"/>
    </row>
    <row r="72" spans="2:8" ht="12.75">
      <c r="B72" s="54" t="s">
        <v>258</v>
      </c>
      <c r="C72" s="131" t="s">
        <v>224</v>
      </c>
      <c r="D72" s="74" t="s">
        <v>222</v>
      </c>
      <c r="E72" s="30"/>
      <c r="F72" s="49"/>
      <c r="G72" s="30">
        <v>9</v>
      </c>
      <c r="H72" s="130"/>
    </row>
    <row r="73" spans="2:8" ht="12.75">
      <c r="B73" s="54" t="s">
        <v>259</v>
      </c>
      <c r="C73" s="131" t="s">
        <v>225</v>
      </c>
      <c r="D73" s="74" t="s">
        <v>226</v>
      </c>
      <c r="E73" s="30"/>
      <c r="F73" s="49"/>
      <c r="G73" s="30">
        <v>3</v>
      </c>
      <c r="H73" s="130"/>
    </row>
    <row r="74" spans="2:8" ht="12.75">
      <c r="B74" s="54" t="s">
        <v>260</v>
      </c>
      <c r="C74" s="131" t="s">
        <v>227</v>
      </c>
      <c r="D74" s="74" t="s">
        <v>228</v>
      </c>
      <c r="E74" s="30"/>
      <c r="F74" s="49"/>
      <c r="G74" s="30">
        <v>1</v>
      </c>
      <c r="H74" s="130"/>
    </row>
    <row r="75" spans="2:8" ht="12.75">
      <c r="B75" s="54" t="s">
        <v>261</v>
      </c>
      <c r="C75" s="131" t="s">
        <v>229</v>
      </c>
      <c r="D75" s="74" t="s">
        <v>230</v>
      </c>
      <c r="E75" s="30"/>
      <c r="F75" s="49"/>
      <c r="G75" s="30">
        <v>1</v>
      </c>
      <c r="H75" s="130"/>
    </row>
    <row r="76" spans="2:8" ht="12.75">
      <c r="B76" s="54" t="s">
        <v>262</v>
      </c>
      <c r="C76" s="131" t="s">
        <v>231</v>
      </c>
      <c r="D76" s="74" t="s">
        <v>55</v>
      </c>
      <c r="E76" s="30"/>
      <c r="F76" s="49"/>
      <c r="G76" s="30">
        <v>1248</v>
      </c>
      <c r="H76" s="130"/>
    </row>
    <row r="77" spans="2:8" ht="12.75">
      <c r="B77" s="54" t="s">
        <v>263</v>
      </c>
      <c r="C77" s="131" t="s">
        <v>232</v>
      </c>
      <c r="D77" s="74" t="s">
        <v>54</v>
      </c>
      <c r="E77" s="30"/>
      <c r="F77" s="49"/>
      <c r="G77" s="30">
        <v>38</v>
      </c>
      <c r="H77" s="130"/>
    </row>
    <row r="78" spans="2:8" ht="12.75">
      <c r="B78" s="54" t="s">
        <v>264</v>
      </c>
      <c r="C78" s="131" t="s">
        <v>233</v>
      </c>
      <c r="D78" s="74" t="s">
        <v>53</v>
      </c>
      <c r="E78" s="30"/>
      <c r="F78" s="49"/>
      <c r="G78" s="30">
        <v>1</v>
      </c>
      <c r="H78" s="130"/>
    </row>
    <row r="79" spans="2:8" ht="12.75">
      <c r="B79" s="54" t="s">
        <v>265</v>
      </c>
      <c r="C79" s="131" t="s">
        <v>234</v>
      </c>
      <c r="D79" s="74" t="s">
        <v>235</v>
      </c>
      <c r="E79" s="30"/>
      <c r="F79" s="49"/>
      <c r="G79" s="30">
        <v>2</v>
      </c>
      <c r="H79" s="130"/>
    </row>
    <row r="80" spans="2:8" ht="12.75">
      <c r="B80" s="54" t="s">
        <v>266</v>
      </c>
      <c r="C80" s="131" t="s">
        <v>236</v>
      </c>
      <c r="D80" s="74" t="s">
        <v>237</v>
      </c>
      <c r="E80" s="30"/>
      <c r="F80" s="49"/>
      <c r="G80" s="30">
        <v>4</v>
      </c>
      <c r="H80" s="130"/>
    </row>
    <row r="81" spans="2:8" ht="12.75">
      <c r="B81" s="54" t="s">
        <v>267</v>
      </c>
      <c r="C81" s="131" t="s">
        <v>238</v>
      </c>
      <c r="D81" s="74" t="s">
        <v>235</v>
      </c>
      <c r="E81" s="30"/>
      <c r="F81" s="49"/>
      <c r="G81" s="30">
        <v>18</v>
      </c>
      <c r="H81" s="130"/>
    </row>
    <row r="82" spans="2:8" ht="12.75">
      <c r="B82" s="54" t="s">
        <v>268</v>
      </c>
      <c r="C82" s="131" t="s">
        <v>239</v>
      </c>
      <c r="D82" s="74" t="s">
        <v>237</v>
      </c>
      <c r="E82" s="30"/>
      <c r="F82" s="49"/>
      <c r="G82" s="30">
        <v>11</v>
      </c>
      <c r="H82" s="130"/>
    </row>
    <row r="83" spans="2:8" ht="12.75">
      <c r="B83" s="54" t="s">
        <v>269</v>
      </c>
      <c r="C83" s="131" t="s">
        <v>240</v>
      </c>
      <c r="D83" s="74" t="s">
        <v>241</v>
      </c>
      <c r="E83" s="30"/>
      <c r="F83" s="49"/>
      <c r="G83" s="30">
        <v>1</v>
      </c>
      <c r="H83" s="130"/>
    </row>
    <row r="84" spans="2:8" ht="13.5" thickBot="1">
      <c r="B84" s="89" t="s">
        <v>270</v>
      </c>
      <c r="C84" s="125" t="s">
        <v>242</v>
      </c>
      <c r="D84" s="171" t="s">
        <v>243</v>
      </c>
      <c r="E84" s="57"/>
      <c r="F84" s="58"/>
      <c r="G84" s="57">
        <v>2</v>
      </c>
      <c r="H84" s="173"/>
    </row>
    <row r="85" spans="2:8" ht="13.5" thickBot="1">
      <c r="B85" s="127" t="s">
        <v>167</v>
      </c>
      <c r="C85" s="116" t="s">
        <v>137</v>
      </c>
      <c r="D85" s="117"/>
      <c r="E85" s="118"/>
      <c r="F85" s="119" t="s">
        <v>85</v>
      </c>
      <c r="G85" s="118"/>
      <c r="H85" s="120"/>
    </row>
    <row r="86" spans="2:8" ht="13.5" thickBot="1">
      <c r="B86" s="121" t="s">
        <v>136</v>
      </c>
      <c r="C86" s="122" t="s">
        <v>138</v>
      </c>
      <c r="D86" s="123" t="s">
        <v>55</v>
      </c>
      <c r="E86" s="124">
        <f>E7</f>
        <v>636.3</v>
      </c>
      <c r="F86" s="125" t="s">
        <v>139</v>
      </c>
      <c r="G86" s="124">
        <v>636.3</v>
      </c>
      <c r="H86" s="126"/>
    </row>
    <row r="87" spans="3:7" ht="3.75" customHeight="1">
      <c r="C87" s="27"/>
      <c r="D87" s="27"/>
      <c r="E87" s="27"/>
      <c r="F87" s="27"/>
      <c r="G87" s="27"/>
    </row>
    <row r="88" spans="2:8" ht="12.75">
      <c r="B88" s="80"/>
      <c r="C88" s="168" t="s">
        <v>191</v>
      </c>
      <c r="D88" s="168"/>
      <c r="E88" s="168"/>
      <c r="F88" s="27"/>
      <c r="G88" s="27"/>
      <c r="H88" s="27"/>
    </row>
    <row r="89" spans="2:8" ht="13.5" thickBot="1">
      <c r="B89" s="80"/>
      <c r="C89" s="169"/>
      <c r="D89" s="169"/>
      <c r="E89" s="169"/>
      <c r="F89" s="27"/>
      <c r="G89" s="27"/>
      <c r="H89" s="27"/>
    </row>
    <row r="90" spans="2:8" ht="12.75">
      <c r="B90" s="32" t="s">
        <v>68</v>
      </c>
      <c r="C90" s="81" t="s">
        <v>192</v>
      </c>
      <c r="D90" s="33" t="s">
        <v>70</v>
      </c>
      <c r="E90" s="34" t="s">
        <v>71</v>
      </c>
      <c r="F90" s="35" t="s">
        <v>72</v>
      </c>
      <c r="G90" s="36" t="s">
        <v>71</v>
      </c>
      <c r="H90" s="37" t="s">
        <v>73</v>
      </c>
    </row>
    <row r="91" spans="2:8" ht="13.5" thickBot="1">
      <c r="B91" s="38" t="s">
        <v>74</v>
      </c>
      <c r="C91" s="82"/>
      <c r="D91" s="39" t="s">
        <v>76</v>
      </c>
      <c r="E91" s="83" t="s">
        <v>77</v>
      </c>
      <c r="F91" s="41" t="s">
        <v>78</v>
      </c>
      <c r="G91" s="84" t="s">
        <v>79</v>
      </c>
      <c r="H91" s="43" t="s">
        <v>80</v>
      </c>
    </row>
    <row r="92" spans="2:8" ht="12.75">
      <c r="B92" s="88">
        <v>1</v>
      </c>
      <c r="C92" s="90" t="s">
        <v>154</v>
      </c>
      <c r="D92" s="91" t="s">
        <v>53</v>
      </c>
      <c r="E92" s="94">
        <v>1</v>
      </c>
      <c r="F92" s="92" t="s">
        <v>155</v>
      </c>
      <c r="G92" s="94">
        <v>1</v>
      </c>
      <c r="H92" s="93"/>
    </row>
    <row r="93" spans="2:8" ht="12.75">
      <c r="B93" s="54" t="s">
        <v>193</v>
      </c>
      <c r="C93" s="97" t="s">
        <v>194</v>
      </c>
      <c r="D93" s="95" t="s">
        <v>53</v>
      </c>
      <c r="E93" s="30">
        <v>9</v>
      </c>
      <c r="F93" s="49" t="s">
        <v>113</v>
      </c>
      <c r="G93" s="30">
        <v>9</v>
      </c>
      <c r="H93" s="96"/>
    </row>
    <row r="94" spans="2:8" ht="13.5" thickBot="1">
      <c r="B94" s="89" t="s">
        <v>195</v>
      </c>
      <c r="C94" s="85" t="s">
        <v>196</v>
      </c>
      <c r="D94" s="86" t="s">
        <v>54</v>
      </c>
      <c r="E94" s="57">
        <v>37.5</v>
      </c>
      <c r="F94" s="58" t="s">
        <v>197</v>
      </c>
      <c r="G94" s="57">
        <v>37.5</v>
      </c>
      <c r="H94" s="87"/>
    </row>
    <row r="95" ht="3.75" customHeight="1"/>
  </sheetData>
  <sheetProtection/>
  <mergeCells count="4">
    <mergeCell ref="B1:H1"/>
    <mergeCell ref="B2:H2"/>
    <mergeCell ref="B3:H3"/>
    <mergeCell ref="C88:E89"/>
  </mergeCells>
  <printOptions horizontalCentered="1"/>
  <pageMargins left="0.5905511811023623" right="0.1968503937007874" top="0.3937007874015748" bottom="0.3937007874015748" header="0" footer="0"/>
  <pageSetup fitToHeight="2" horizontalDpi="600" verticalDpi="600" orientation="portrait" paperSize="9" scale="92" r:id="rId1"/>
  <rowBreaks count="1" manualBreakCount="1">
    <brk id="5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2015-04-03T04:08:54Z</cp:lastPrinted>
  <dcterms:created xsi:type="dcterms:W3CDTF">2010-04-01T07:27:06Z</dcterms:created>
  <dcterms:modified xsi:type="dcterms:W3CDTF">2015-04-03T04:08:58Z</dcterms:modified>
  <cp:category/>
  <cp:version/>
  <cp:contentType/>
  <cp:contentStatus/>
</cp:coreProperties>
</file>