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125" windowHeight="960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работ'!$A$1:$I$85</definedName>
  </definedNames>
  <calcPr fullCalcOnLoad="1"/>
</workbook>
</file>

<file path=xl/sharedStrings.xml><?xml version="1.0" encoding="utf-8"?>
<sst xmlns="http://schemas.openxmlformats.org/spreadsheetml/2006/main" count="356" uniqueCount="262">
  <si>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</si>
  <si>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</si>
  <si>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</si>
  <si>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</si>
  <si>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</si>
  <si>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</si>
  <si>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</si>
  <si>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</si>
  <si>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</si>
  <si>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</si>
  <si>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</si>
  <si>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</si>
  <si>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</si>
  <si>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</si>
  <si>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</si>
  <si>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</si>
  <si>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</si>
  <si>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</si>
  <si>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</si>
  <si>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</si>
  <si>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</si>
  <si>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</si>
  <si>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</si>
  <si>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</si>
  <si>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</si>
  <si>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</si>
  <si>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</si>
  <si>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</si>
  <si>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</si>
  <si>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</si>
  <si>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</si>
  <si>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</si>
  <si>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</si>
  <si>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</si>
  <si>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</si>
  <si>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</si>
  <si>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</si>
  <si>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</si>
  <si>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</si>
  <si>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</si>
  <si>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</si>
  <si>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</si>
  <si>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</si>
  <si>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</si>
  <si>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</si>
  <si>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</si>
  <si>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</si>
  <si>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</si>
  <si>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</si>
  <si>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</si>
  <si>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</si>
  <si>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</si>
  <si>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</si>
  <si>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</si>
  <si>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</si>
  <si>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>м</t>
  </si>
  <si>
    <t>м2</t>
  </si>
  <si>
    <t xml:space="preserve"> </t>
  </si>
  <si>
    <t>1.3.</t>
  </si>
  <si>
    <t>Горячее водоснабжение ОДН</t>
  </si>
  <si>
    <t>Холодное водоснабжение ОДН</t>
  </si>
  <si>
    <t>Электроэнергия ОДН</t>
  </si>
  <si>
    <t>2.5.</t>
  </si>
  <si>
    <t>2.6.</t>
  </si>
  <si>
    <t>2.7.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</si>
  <si>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</si>
  <si>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</si>
  <si>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</si>
  <si>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</si>
  <si>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</si>
  <si>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</si>
  <si>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</si>
  <si>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</si>
  <si>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</si>
  <si>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</si>
  <si>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</si>
  <si>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</si>
  <si>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</si>
  <si>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</si>
  <si>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</si>
  <si>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</si>
  <si>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</si>
  <si>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</si>
  <si>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</si>
  <si>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</si>
  <si>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</si>
  <si>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</si>
  <si>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</si>
  <si>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</si>
  <si>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</si>
  <si>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2.3</t>
  </si>
  <si>
    <t>2.4</t>
  </si>
  <si>
    <t>весна, осень</t>
  </si>
  <si>
    <t>2.5</t>
  </si>
  <si>
    <t>Очистка чердачного помещения от мусора (1 раз в год)</t>
  </si>
  <si>
    <t>до 15 апреля</t>
  </si>
  <si>
    <t>2.6</t>
  </si>
  <si>
    <t>2.7</t>
  </si>
  <si>
    <t>2.8</t>
  </si>
  <si>
    <t>2.9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</si>
  <si>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</si>
  <si>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</si>
  <si>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</si>
  <si>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</si>
  <si>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</si>
  <si>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дверных пружин на летний период</t>
  </si>
  <si>
    <t>апрель</t>
  </si>
  <si>
    <t>2.13</t>
  </si>
  <si>
    <t>2.14</t>
  </si>
  <si>
    <t>2.15</t>
  </si>
  <si>
    <t>Утепление подвальных продухов на зимний период</t>
  </si>
  <si>
    <t>Разгерметизация подвальных продухов на летний период</t>
  </si>
  <si>
    <t>ч/час</t>
  </si>
  <si>
    <t>3.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</si>
  <si>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</si>
  <si>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</si>
  <si>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</si>
  <si>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</si>
  <si>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</si>
  <si>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</si>
  <si>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</t>
    </r>
  </si>
  <si>
    <t>по графику</t>
  </si>
  <si>
    <t>Содержание лифтового оборудования, в том числе:</t>
  </si>
  <si>
    <t>Техническое  обслуживание лифтового оборудования (круглосуточно)</t>
  </si>
  <si>
    <t>Периодическое техническое освидетельствование лифтов      (1 раз в год)</t>
  </si>
  <si>
    <t>лифт</t>
  </si>
  <si>
    <t>5.1</t>
  </si>
  <si>
    <t>5.2</t>
  </si>
  <si>
    <t>7.</t>
  </si>
  <si>
    <t xml:space="preserve"> по содержанию, техническому обслуживанию и текущему ремонту  </t>
  </si>
  <si>
    <t>Ремонт дверных полотен (по мере необходимости)</t>
  </si>
  <si>
    <t>Ремонт инвентаря для уборки дома (по мере необходимости)</t>
  </si>
  <si>
    <t>2.16</t>
  </si>
  <si>
    <t>Санитарное содержание помещений общего пользования               (5 раз в неделю)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</si>
  <si>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</si>
  <si>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</si>
  <si>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подъездных козырьков от мусора (2 раза в год)</t>
  </si>
  <si>
    <t>Ремонт стыков стеновых панелей со стороны фасада</t>
  </si>
  <si>
    <t>до 1 октября</t>
  </si>
  <si>
    <t>Смена навесных замков (по мере необходимости)</t>
  </si>
  <si>
    <t>Установка оконных отливов</t>
  </si>
  <si>
    <t>Ремонт бетонных ступеней с усилением металлопрофилем</t>
  </si>
  <si>
    <t>2.17</t>
  </si>
  <si>
    <t>2.18</t>
  </si>
  <si>
    <t>2.19</t>
  </si>
  <si>
    <t>Профилактический осмотр жилого дома с выполнением мелкого ремонта   (2 раза в неделю)</t>
  </si>
  <si>
    <t>2.20</t>
  </si>
  <si>
    <t>Ремонт металлического ограждения контейнерных площадок</t>
  </si>
  <si>
    <t>т</t>
  </si>
  <si>
    <t>май</t>
  </si>
  <si>
    <t>2.21</t>
  </si>
  <si>
    <t>2.22</t>
  </si>
  <si>
    <t>Очистка подъездных козырьков от снега (по мере необход.)</t>
  </si>
  <si>
    <t>зимний период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</si>
  <si>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</si>
  <si>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</si>
  <si>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</si>
  <si>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</si>
  <si>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</si>
  <si>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2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</si>
  <si>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</si>
  <si>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</si>
  <si>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</si>
  <si>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</si>
  <si>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</si>
  <si>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1</t>
  </si>
  <si>
    <t>Ремонт стыков стеновых панелей</t>
  </si>
  <si>
    <t>июль</t>
  </si>
  <si>
    <t>Непредвиденные работы:</t>
  </si>
  <si>
    <t>Смена электроламп в местах общего пользования</t>
  </si>
  <si>
    <t>Смена дверной пружины</t>
  </si>
  <si>
    <t>Повторное утепление продухов подвала</t>
  </si>
  <si>
    <t>Мелкий ремонт электрощитков на лестничных площадках</t>
  </si>
  <si>
    <t xml:space="preserve">Окраска масляными составами отдельных участков цоколя  </t>
  </si>
  <si>
    <t>Смена оптико- аккустических светильников</t>
  </si>
  <si>
    <t>Прочистка вентканалов с устранением засоров</t>
  </si>
  <si>
    <t>Очистка труб водостока от наледи ( по мере необходимости)</t>
  </si>
  <si>
    <t>Демонтаж антенн с кровли</t>
  </si>
  <si>
    <t>Изготовление металлических лестниц с установкой в подвале</t>
  </si>
  <si>
    <t>Установка знака безопасности в РП</t>
  </si>
  <si>
    <t>Ремонт отделочного слоя стеновых панелей фасада</t>
  </si>
  <si>
    <t>Окраска контейнерных площадок</t>
  </si>
  <si>
    <t>Ремонт отмостки бетоном</t>
  </si>
  <si>
    <t>Замена патрона</t>
  </si>
  <si>
    <t>Изготовление лопат и совков для уборки снега</t>
  </si>
  <si>
    <t>Ремонт подъезда</t>
  </si>
  <si>
    <t>Установка розетки</t>
  </si>
  <si>
    <t>Ремонт дощатых полов</t>
  </si>
  <si>
    <t>Замена участка электрических сетей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</si>
  <si>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</si>
  <si>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</si>
  <si>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</si>
  <si>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</si>
  <si>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</si>
  <si>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</si>
  <si>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</si>
  <si>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</si>
  <si>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</si>
  <si>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</si>
  <si>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</si>
  <si>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2.22.12</t>
  </si>
  <si>
    <t>не было необход.</t>
  </si>
  <si>
    <t>3.1</t>
  </si>
  <si>
    <t>3.2</t>
  </si>
  <si>
    <t>3.3</t>
  </si>
  <si>
    <t>3.4</t>
  </si>
  <si>
    <t>3.5</t>
  </si>
  <si>
    <t>3.6</t>
  </si>
  <si>
    <t>3.7</t>
  </si>
  <si>
    <t>выполнено по кап. ремонту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</si>
  <si>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</si>
  <si>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</si>
  <si>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</si>
  <si>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</si>
  <si>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</si>
  <si>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</si>
  <si>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</si>
  <si>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</si>
  <si>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</si>
  <si>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</si>
  <si>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</si>
  <si>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</si>
  <si>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</si>
  <si>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</si>
  <si>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</si>
  <si>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</si>
  <si>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</si>
  <si>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</si>
  <si>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</si>
  <si>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</si>
  <si>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</si>
  <si>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</si>
  <si>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</si>
  <si>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</si>
  <si>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</si>
  <si>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</si>
  <si>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</si>
  <si>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25 мм</t>
  </si>
  <si>
    <t>Смена отдельных участков трубопроводов диаметром 20 мм</t>
  </si>
  <si>
    <t>Установка регулировочных клапанов "Ballorex", диам. 20 мм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</si>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</sst>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10" fillId="0" borderId="26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6" xfId="0" applyNumberFormat="1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8" xfId="0" applyNumberFormat="1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0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10" fillId="0" borderId="30" xfId="0" applyFont="1" applyBorder="1" applyAlignment="1">
      <alignment vertical="center" wrapText="1"/>
    </xf>
    <xf numFmtId="0" fontId="10" fillId="0" borderId="40" xfId="0" applyFont="1" applyBorder="1" applyAlignment="1">
      <alignment/>
    </xf>
    <xf numFmtId="0" fontId="9" fillId="0" borderId="41" xfId="0" applyFont="1" applyBorder="1" applyAlignment="1">
      <alignment/>
    </xf>
    <xf numFmtId="49" fontId="10" fillId="0" borderId="42" xfId="0" applyNumberFormat="1" applyFont="1" applyBorder="1" applyAlignment="1">
      <alignment horizontal="left"/>
    </xf>
    <xf numFmtId="0" fontId="10" fillId="0" borderId="12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24" borderId="3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wrapText="1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0" fillId="24" borderId="30" xfId="0" applyFont="1" applyFill="1" applyBorder="1" applyAlignment="1">
      <alignment/>
    </xf>
    <xf numFmtId="0" fontId="10" fillId="24" borderId="30" xfId="0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9" fillId="0" borderId="4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49" fontId="10" fillId="0" borderId="44" xfId="0" applyNumberFormat="1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10" fillId="0" borderId="28" xfId="0" applyFont="1" applyBorder="1" applyAlignment="1">
      <alignment horizontal="left"/>
    </xf>
    <xf numFmtId="2" fontId="10" fillId="0" borderId="38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0" fontId="10" fillId="0" borderId="27" xfId="0" applyFont="1" applyBorder="1" applyAlignment="1">
      <alignment horizontal="left"/>
    </xf>
    <xf numFmtId="0" fontId="10" fillId="0" borderId="27" xfId="0" applyFont="1" applyFill="1" applyBorder="1" applyAlignment="1">
      <alignment wrapText="1"/>
    </xf>
    <xf numFmtId="49" fontId="10" fillId="0" borderId="45" xfId="0" applyNumberFormat="1" applyFont="1" applyBorder="1" applyAlignment="1">
      <alignment horizontal="left" wrapText="1"/>
    </xf>
    <xf numFmtId="0" fontId="10" fillId="24" borderId="46" xfId="0" applyFont="1" applyFill="1" applyBorder="1" applyAlignment="1">
      <alignment/>
    </xf>
    <xf numFmtId="0" fontId="10" fillId="24" borderId="46" xfId="0" applyFont="1" applyFill="1" applyBorder="1" applyAlignment="1">
      <alignment horizontal="center"/>
    </xf>
    <xf numFmtId="2" fontId="10" fillId="0" borderId="46" xfId="0" applyNumberFormat="1" applyFont="1" applyBorder="1" applyAlignment="1">
      <alignment horizontal="center" wrapText="1"/>
    </xf>
    <xf numFmtId="0" fontId="10" fillId="0" borderId="46" xfId="0" applyFont="1" applyBorder="1" applyAlignment="1">
      <alignment wrapText="1"/>
    </xf>
    <xf numFmtId="2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/>
    </xf>
    <xf numFmtId="49" fontId="9" fillId="0" borderId="23" xfId="0" applyNumberFormat="1" applyFont="1" applyBorder="1" applyAlignment="1">
      <alignment horizontal="left"/>
    </xf>
    <xf numFmtId="0" fontId="9" fillId="0" borderId="48" xfId="0" applyFont="1" applyBorder="1" applyAlignment="1">
      <alignment horizontal="left" wrapText="1"/>
    </xf>
    <xf numFmtId="0" fontId="10" fillId="0" borderId="48" xfId="0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0" fontId="10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8" xfId="0" applyFont="1" applyBorder="1" applyAlignment="1">
      <alignment wrapText="1"/>
    </xf>
    <xf numFmtId="0" fontId="9" fillId="0" borderId="35" xfId="0" applyFont="1" applyBorder="1" applyAlignment="1">
      <alignment horizontal="left"/>
    </xf>
    <xf numFmtId="0" fontId="9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27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/>
    </xf>
    <xf numFmtId="0" fontId="1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/>
    </xf>
    <xf numFmtId="0" fontId="10" fillId="0" borderId="12" xfId="0" applyFont="1" applyBorder="1" applyAlignment="1">
      <alignment/>
    </xf>
    <xf numFmtId="169" fontId="2" fillId="24" borderId="5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51" xfId="0" applyFont="1" applyBorder="1" applyAlignment="1">
      <alignment horizontal="left" wrapText="1"/>
    </xf>
    <xf numFmtId="0" fontId="10" fillId="0" borderId="51" xfId="0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0" fontId="10" fillId="0" borderId="51" xfId="0" applyFont="1" applyBorder="1" applyAlignment="1">
      <alignment/>
    </xf>
    <xf numFmtId="0" fontId="9" fillId="0" borderId="52" xfId="0" applyFont="1" applyBorder="1" applyAlignment="1">
      <alignment/>
    </xf>
    <xf numFmtId="49" fontId="9" fillId="0" borderId="42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43" xfId="0" applyFont="1" applyBorder="1" applyAlignment="1">
      <alignment/>
    </xf>
    <xf numFmtId="0" fontId="9" fillId="0" borderId="2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168" fontId="4" fillId="24" borderId="51" xfId="0" applyNumberFormat="1" applyFont="1" applyFill="1" applyBorder="1" applyAlignment="1">
      <alignment horizontal="center" vertical="center" wrapText="1"/>
    </xf>
    <xf numFmtId="168" fontId="4" fillId="24" borderId="50" xfId="0" applyNumberFormat="1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left" vertical="center" wrapText="1"/>
    </xf>
    <xf numFmtId="0" fontId="4" fillId="24" borderId="50" xfId="0" applyFont="1" applyFill="1" applyBorder="1" applyAlignment="1">
      <alignment horizontal="left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53" xfId="0" applyNumberFormat="1" applyFont="1" applyBorder="1" applyAlignment="1">
      <alignment horizontal="center" vertical="center" wrapText="1"/>
    </xf>
    <xf numFmtId="168" fontId="5" fillId="0" borderId="54" xfId="0" applyNumberFormat="1" applyFont="1" applyBorder="1" applyAlignment="1">
      <alignment horizontal="center" vertical="center" wrapText="1"/>
    </xf>
    <xf numFmtId="168" fontId="5" fillId="0" borderId="30" xfId="0" applyNumberFormat="1" applyFont="1" applyBorder="1" applyAlignment="1">
      <alignment horizontal="center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125" style="3" customWidth="1"/>
    <col min="4" max="4" width="12.00390625" style="3" bestFit="1" customWidth="1"/>
    <col min="5" max="5" width="11.625" style="3" customWidth="1"/>
    <col min="6" max="6" width="15.375" style="3" customWidth="1"/>
    <col min="7" max="7" width="42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7.25" customHeight="1">
      <c r="A1" s="184" t="s">
        <v>159</v>
      </c>
      <c r="B1" s="184"/>
      <c r="C1" s="184"/>
      <c r="D1" s="184"/>
      <c r="E1" s="184"/>
      <c r="F1" s="184"/>
      <c r="G1" s="184"/>
      <c r="H1" s="184"/>
      <c r="I1" s="18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85" t="s">
        <v>28</v>
      </c>
      <c r="B3" s="185"/>
      <c r="C3" s="185"/>
      <c r="D3" s="185"/>
      <c r="E3" s="185"/>
      <c r="F3" s="185"/>
      <c r="G3" s="185"/>
      <c r="H3" s="185"/>
      <c r="I3" s="185"/>
    </row>
    <row r="4" spans="1:9" ht="21" customHeight="1">
      <c r="A4" s="5">
        <v>1</v>
      </c>
      <c r="B4" s="181" t="s">
        <v>23</v>
      </c>
      <c r="C4" s="181"/>
      <c r="D4" s="181"/>
      <c r="E4" s="181"/>
      <c r="F4" s="181"/>
      <c r="G4" s="181"/>
      <c r="H4" s="183">
        <v>1990</v>
      </c>
      <c r="I4" s="183"/>
    </row>
    <row r="5" spans="1:9" ht="21" customHeight="1">
      <c r="A5" s="5">
        <v>2</v>
      </c>
      <c r="B5" s="181" t="s">
        <v>20</v>
      </c>
      <c r="C5" s="181"/>
      <c r="D5" s="181"/>
      <c r="E5" s="181"/>
      <c r="F5" s="181"/>
      <c r="G5" s="181"/>
      <c r="H5" s="183">
        <v>9</v>
      </c>
      <c r="I5" s="183"/>
    </row>
    <row r="6" spans="1:9" ht="21" customHeight="1">
      <c r="A6" s="5">
        <v>3</v>
      </c>
      <c r="B6" s="181" t="s">
        <v>21</v>
      </c>
      <c r="C6" s="181"/>
      <c r="D6" s="181"/>
      <c r="E6" s="181"/>
      <c r="F6" s="181"/>
      <c r="G6" s="181"/>
      <c r="H6" s="183">
        <v>2</v>
      </c>
      <c r="I6" s="183"/>
    </row>
    <row r="7" spans="1:9" ht="21" customHeight="1">
      <c r="A7" s="5">
        <v>4</v>
      </c>
      <c r="B7" s="181" t="s">
        <v>22</v>
      </c>
      <c r="C7" s="181"/>
      <c r="D7" s="181"/>
      <c r="E7" s="181"/>
      <c r="F7" s="181"/>
      <c r="G7" s="181"/>
      <c r="H7" s="183">
        <v>54</v>
      </c>
      <c r="I7" s="183"/>
    </row>
    <row r="8" spans="1:9" ht="21" customHeight="1">
      <c r="A8" s="5">
        <v>5</v>
      </c>
      <c r="B8" s="181" t="s">
        <v>24</v>
      </c>
      <c r="C8" s="181"/>
      <c r="D8" s="181"/>
      <c r="E8" s="181"/>
      <c r="F8" s="181"/>
      <c r="G8" s="181"/>
      <c r="H8" s="182">
        <v>3965.9</v>
      </c>
      <c r="I8" s="182"/>
    </row>
    <row r="9" spans="1:9" ht="21" customHeight="1">
      <c r="A9" s="5">
        <v>6</v>
      </c>
      <c r="B9" s="181" t="s">
        <v>25</v>
      </c>
      <c r="C9" s="181"/>
      <c r="D9" s="181"/>
      <c r="E9" s="181"/>
      <c r="F9" s="181"/>
      <c r="G9" s="181"/>
      <c r="H9" s="182">
        <f>H8-H10</f>
        <v>3552.7000000000003</v>
      </c>
      <c r="I9" s="182"/>
    </row>
    <row r="10" spans="1:9" ht="19.5" customHeight="1">
      <c r="A10" s="5">
        <v>7</v>
      </c>
      <c r="B10" s="181" t="s">
        <v>26</v>
      </c>
      <c r="C10" s="181"/>
      <c r="D10" s="181"/>
      <c r="E10" s="181"/>
      <c r="F10" s="181"/>
      <c r="G10" s="181"/>
      <c r="H10" s="182">
        <v>413.2</v>
      </c>
      <c r="I10" s="182"/>
    </row>
    <row r="11" spans="1:9" ht="21" customHeight="1">
      <c r="A11" s="5">
        <v>8</v>
      </c>
      <c r="B11" s="181" t="s">
        <v>27</v>
      </c>
      <c r="C11" s="181"/>
      <c r="D11" s="181"/>
      <c r="E11" s="181"/>
      <c r="F11" s="181"/>
      <c r="G11" s="181"/>
      <c r="H11" s="182">
        <v>3255</v>
      </c>
      <c r="I11" s="182"/>
    </row>
    <row r="12" spans="1:9" ht="14.25" customHeight="1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21" customHeight="1">
      <c r="A13" s="185" t="s">
        <v>29</v>
      </c>
      <c r="B13" s="185"/>
      <c r="C13" s="185"/>
      <c r="D13" s="185"/>
      <c r="E13" s="185"/>
      <c r="F13" s="185"/>
      <c r="G13" s="185"/>
      <c r="H13" s="185"/>
      <c r="I13" s="185"/>
    </row>
    <row r="14" spans="1:9" ht="21" customHeight="1">
      <c r="A14" s="186" t="s">
        <v>52</v>
      </c>
      <c r="B14" s="186"/>
      <c r="C14" s="186"/>
      <c r="D14" s="186"/>
      <c r="E14" s="186"/>
      <c r="F14" s="186"/>
      <c r="G14" s="186"/>
      <c r="H14" s="186"/>
      <c r="I14" s="186"/>
    </row>
    <row r="15" spans="1:9" ht="12.75" customHeight="1">
      <c r="A15" s="187" t="s">
        <v>3</v>
      </c>
      <c r="B15" s="187" t="s">
        <v>31</v>
      </c>
      <c r="C15" s="188" t="s">
        <v>0</v>
      </c>
      <c r="D15" s="188"/>
      <c r="E15" s="188"/>
      <c r="F15" s="188"/>
      <c r="G15" s="188" t="s">
        <v>2</v>
      </c>
      <c r="H15" s="188"/>
      <c r="I15" s="187" t="s">
        <v>32</v>
      </c>
    </row>
    <row r="16" spans="1:9" ht="81.75" customHeight="1">
      <c r="A16" s="187"/>
      <c r="B16" s="18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8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9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7">
        <v>-3.835</v>
      </c>
      <c r="C19" s="28" t="s">
        <v>4</v>
      </c>
      <c r="D19" s="27">
        <v>38.159</v>
      </c>
      <c r="E19" s="27">
        <f>D19-(B19-I19)</f>
        <v>36.461999999999996</v>
      </c>
      <c r="F19" s="27"/>
      <c r="G19" s="29" t="s">
        <v>42</v>
      </c>
      <c r="H19" s="27">
        <f>E19</f>
        <v>36.461999999999996</v>
      </c>
      <c r="I19" s="27">
        <v>-5.532</v>
      </c>
    </row>
    <row r="20" spans="1:9" ht="15" customHeight="1">
      <c r="A20" s="189" t="s">
        <v>12</v>
      </c>
      <c r="B20" s="191">
        <v>-138.2</v>
      </c>
      <c r="C20" s="193" t="s">
        <v>49</v>
      </c>
      <c r="D20" s="195">
        <v>806</v>
      </c>
      <c r="E20" s="195">
        <v>770.2</v>
      </c>
      <c r="F20" s="191"/>
      <c r="G20" s="201" t="s">
        <v>53</v>
      </c>
      <c r="H20" s="191">
        <v>840.3</v>
      </c>
      <c r="I20" s="191">
        <f>B20-D20+E20+E20-H20</f>
        <v>-244.0999999999999</v>
      </c>
    </row>
    <row r="21" spans="1:9" ht="115.5" customHeight="1">
      <c r="A21" s="190"/>
      <c r="B21" s="192"/>
      <c r="C21" s="194"/>
      <c r="D21" s="196"/>
      <c r="E21" s="196"/>
      <c r="F21" s="192"/>
      <c r="G21" s="166"/>
      <c r="H21" s="192"/>
      <c r="I21" s="197"/>
    </row>
    <row r="22" spans="1:9" ht="27" customHeight="1">
      <c r="A22" s="11" t="s">
        <v>58</v>
      </c>
      <c r="B22" s="16">
        <v>-1.289</v>
      </c>
      <c r="C22" s="17" t="s">
        <v>36</v>
      </c>
      <c r="D22" s="16">
        <v>11.938</v>
      </c>
      <c r="E22" s="27">
        <f>D22-(B22-I22)</f>
        <v>11.525</v>
      </c>
      <c r="F22" s="16"/>
      <c r="G22" s="18" t="s">
        <v>47</v>
      </c>
      <c r="H22" s="27">
        <f>E22</f>
        <v>11.525</v>
      </c>
      <c r="I22" s="16">
        <v>-1.702</v>
      </c>
    </row>
    <row r="23" spans="1:9" ht="17.25" customHeight="1">
      <c r="A23" s="12"/>
      <c r="B23" s="13">
        <f>SUM(B19:B22)</f>
        <v>-143.32399999999998</v>
      </c>
      <c r="C23" s="14" t="s">
        <v>6</v>
      </c>
      <c r="D23" s="13">
        <f>SUM(D19:D22)</f>
        <v>856.097</v>
      </c>
      <c r="E23" s="13">
        <f>SUM(E19:E22)</f>
        <v>818.187</v>
      </c>
      <c r="F23" s="13"/>
      <c r="G23" s="15"/>
      <c r="H23" s="13">
        <f>SUM(H19:H22)</f>
        <v>888.2869999999999</v>
      </c>
      <c r="I23" s="13">
        <f>SUM(I19:I22)</f>
        <v>-251.33399999999992</v>
      </c>
    </row>
    <row r="24" spans="1:9" ht="14.25" customHeight="1">
      <c r="A24" s="12">
        <v>2</v>
      </c>
      <c r="B24" s="13"/>
      <c r="C24" s="14" t="s">
        <v>7</v>
      </c>
      <c r="D24" s="13"/>
      <c r="E24" s="13"/>
      <c r="F24" s="13"/>
      <c r="G24" s="15"/>
      <c r="H24" s="13"/>
      <c r="I24" s="13"/>
    </row>
    <row r="25" spans="1:9" ht="27" customHeight="1">
      <c r="A25" s="11" t="s">
        <v>14</v>
      </c>
      <c r="B25" s="16">
        <v>-74.467</v>
      </c>
      <c r="C25" s="17" t="s">
        <v>9</v>
      </c>
      <c r="D25" s="16">
        <v>761.224</v>
      </c>
      <c r="E25" s="27">
        <f aca="true" t="shared" si="0" ref="E25:E31">D25-(B25-I25)</f>
        <v>725.859</v>
      </c>
      <c r="F25" s="16"/>
      <c r="G25" s="18" t="s">
        <v>43</v>
      </c>
      <c r="H25" s="27">
        <f aca="true" t="shared" si="1" ref="H25:H31">E25</f>
        <v>725.859</v>
      </c>
      <c r="I25" s="16">
        <v>-109.832</v>
      </c>
    </row>
    <row r="26" spans="1:9" ht="27" customHeight="1">
      <c r="A26" s="19" t="s">
        <v>15</v>
      </c>
      <c r="B26" s="16">
        <v>-29.064</v>
      </c>
      <c r="C26" s="17" t="s">
        <v>10</v>
      </c>
      <c r="D26" s="16">
        <v>236.592</v>
      </c>
      <c r="E26" s="27">
        <f t="shared" si="0"/>
        <v>223.07100000000003</v>
      </c>
      <c r="F26" s="16"/>
      <c r="G26" s="18" t="s">
        <v>44</v>
      </c>
      <c r="H26" s="27">
        <f t="shared" si="1"/>
        <v>223.07100000000003</v>
      </c>
      <c r="I26" s="16">
        <v>-42.585</v>
      </c>
    </row>
    <row r="27" spans="1:9" ht="27" customHeight="1">
      <c r="A27" s="19" t="s">
        <v>16</v>
      </c>
      <c r="B27" s="16">
        <v>33.571</v>
      </c>
      <c r="C27" s="17" t="s">
        <v>59</v>
      </c>
      <c r="D27" s="16">
        <v>-62.145</v>
      </c>
      <c r="E27" s="27">
        <f t="shared" si="0"/>
        <v>0.13300000000000267</v>
      </c>
      <c r="F27" s="16"/>
      <c r="G27" s="18" t="s">
        <v>65</v>
      </c>
      <c r="H27" s="27">
        <f t="shared" si="1"/>
        <v>0.13300000000000267</v>
      </c>
      <c r="I27" s="16">
        <v>95.849</v>
      </c>
    </row>
    <row r="28" spans="1:9" ht="27" customHeight="1">
      <c r="A28" s="11" t="s">
        <v>17</v>
      </c>
      <c r="B28" s="16">
        <v>-13.705</v>
      </c>
      <c r="C28" s="17" t="s">
        <v>30</v>
      </c>
      <c r="D28" s="16">
        <v>116.961</v>
      </c>
      <c r="E28" s="27">
        <f t="shared" si="0"/>
        <v>109.625</v>
      </c>
      <c r="F28" s="16"/>
      <c r="G28" s="18" t="s">
        <v>45</v>
      </c>
      <c r="H28" s="27">
        <f t="shared" si="1"/>
        <v>109.625</v>
      </c>
      <c r="I28" s="16">
        <v>-21.041</v>
      </c>
    </row>
    <row r="29" spans="1:9" ht="27" customHeight="1">
      <c r="A29" s="11" t="s">
        <v>62</v>
      </c>
      <c r="B29" s="16">
        <v>-0.73</v>
      </c>
      <c r="C29" s="17" t="s">
        <v>60</v>
      </c>
      <c r="D29" s="16">
        <v>1.767</v>
      </c>
      <c r="E29" s="27">
        <f t="shared" si="0"/>
        <v>1.9869999999999999</v>
      </c>
      <c r="F29" s="16"/>
      <c r="G29" s="18" t="s">
        <v>66</v>
      </c>
      <c r="H29" s="27">
        <f t="shared" si="1"/>
        <v>1.9869999999999999</v>
      </c>
      <c r="I29" s="16">
        <v>-0.51</v>
      </c>
    </row>
    <row r="30" spans="1:9" ht="27" customHeight="1">
      <c r="A30" s="11" t="s">
        <v>63</v>
      </c>
      <c r="B30" s="16">
        <v>-9.7</v>
      </c>
      <c r="C30" s="17" t="s">
        <v>8</v>
      </c>
      <c r="D30" s="16">
        <v>83.288</v>
      </c>
      <c r="E30" s="27">
        <f t="shared" si="0"/>
        <v>78.10799999999999</v>
      </c>
      <c r="F30" s="16"/>
      <c r="G30" s="18" t="s">
        <v>46</v>
      </c>
      <c r="H30" s="27">
        <f t="shared" si="1"/>
        <v>78.10799999999999</v>
      </c>
      <c r="I30" s="16">
        <v>-14.88</v>
      </c>
    </row>
    <row r="31" spans="1:9" ht="27" customHeight="1">
      <c r="A31" s="11" t="s">
        <v>64</v>
      </c>
      <c r="B31" s="16">
        <v>-3.256</v>
      </c>
      <c r="C31" s="17" t="s">
        <v>61</v>
      </c>
      <c r="D31" s="16">
        <v>15.908</v>
      </c>
      <c r="E31" s="27">
        <f t="shared" si="0"/>
        <v>14.536999999999999</v>
      </c>
      <c r="F31" s="16"/>
      <c r="G31" s="18" t="s">
        <v>67</v>
      </c>
      <c r="H31" s="27">
        <f t="shared" si="1"/>
        <v>14.536999999999999</v>
      </c>
      <c r="I31" s="16">
        <v>-4.627</v>
      </c>
    </row>
    <row r="32" spans="1:9" ht="13.5" customHeight="1">
      <c r="A32" s="12"/>
      <c r="B32" s="13">
        <f>SUM(B25:B31)</f>
        <v>-97.35100000000001</v>
      </c>
      <c r="C32" s="14" t="s">
        <v>13</v>
      </c>
      <c r="D32" s="13">
        <f>SUM(D25:D31)</f>
        <v>1153.595</v>
      </c>
      <c r="E32" s="13">
        <f>SUM(E25:E31)</f>
        <v>1153.3200000000002</v>
      </c>
      <c r="F32" s="13"/>
      <c r="G32" s="20"/>
      <c r="H32" s="13">
        <f>SUM(H25:H31)</f>
        <v>1153.3200000000002</v>
      </c>
      <c r="I32" s="13">
        <f>SUM(I25:I31)</f>
        <v>-97.62599999999999</v>
      </c>
    </row>
    <row r="33" spans="1:9" ht="12.75" customHeight="1">
      <c r="A33" s="12">
        <v>3</v>
      </c>
      <c r="B33" s="21"/>
      <c r="C33" s="14" t="s">
        <v>37</v>
      </c>
      <c r="D33" s="16"/>
      <c r="E33" s="16"/>
      <c r="F33" s="16"/>
      <c r="G33" s="22"/>
      <c r="H33" s="23"/>
      <c r="I33" s="16"/>
    </row>
    <row r="34" spans="1:9" ht="30">
      <c r="A34" s="11" t="s">
        <v>50</v>
      </c>
      <c r="B34" s="16">
        <v>0</v>
      </c>
      <c r="C34" s="17" t="s">
        <v>38</v>
      </c>
      <c r="D34" s="16"/>
      <c r="E34" s="27">
        <f>D34-(B34-I34)</f>
        <v>0</v>
      </c>
      <c r="F34" s="16"/>
      <c r="G34" s="22"/>
      <c r="H34" s="27">
        <f>E34</f>
        <v>0</v>
      </c>
      <c r="I34" s="16"/>
    </row>
    <row r="35" spans="1:9" ht="25.5" customHeight="1">
      <c r="A35" s="11" t="s">
        <v>51</v>
      </c>
      <c r="B35" s="16">
        <v>-0.047</v>
      </c>
      <c r="C35" s="17" t="s">
        <v>39</v>
      </c>
      <c r="D35" s="16">
        <v>0.648</v>
      </c>
      <c r="E35" s="27">
        <f>D35-(B35-I35)</f>
        <v>0.636</v>
      </c>
      <c r="F35" s="16"/>
      <c r="G35" s="22"/>
      <c r="H35" s="27">
        <f>E35</f>
        <v>0.636</v>
      </c>
      <c r="I35" s="16">
        <v>-0.059</v>
      </c>
    </row>
    <row r="36" spans="1:9" s="10" customFormat="1" ht="19.5" customHeight="1">
      <c r="A36" s="12"/>
      <c r="B36" s="13">
        <f>SUM(B34:B35)</f>
        <v>-0.047</v>
      </c>
      <c r="C36" s="14" t="s">
        <v>40</v>
      </c>
      <c r="D36" s="13">
        <f>SUM(D34:D35)</f>
        <v>0.648</v>
      </c>
      <c r="E36" s="13">
        <f>SUM(E34:E35)</f>
        <v>0.636</v>
      </c>
      <c r="F36" s="13"/>
      <c r="G36" s="20"/>
      <c r="H36" s="13">
        <f>SUM(H34:H35)</f>
        <v>0.636</v>
      </c>
      <c r="I36" s="13">
        <f>SUM(I34:I35)</f>
        <v>-0.059</v>
      </c>
    </row>
    <row r="37" spans="1:9" ht="21" customHeight="1">
      <c r="A37" s="24"/>
      <c r="B37" s="13">
        <f>SUM(B23,B32,B36)</f>
        <v>-240.722</v>
      </c>
      <c r="C37" s="14" t="s">
        <v>19</v>
      </c>
      <c r="D37" s="13">
        <f>SUM(D23,D32,D36)</f>
        <v>2010.34</v>
      </c>
      <c r="E37" s="13">
        <f>SUM(E23,E32,E36)</f>
        <v>1972.143</v>
      </c>
      <c r="F37" s="13"/>
      <c r="G37" s="20"/>
      <c r="H37" s="13">
        <f>SUM(H23,H32,H36)</f>
        <v>2042.243</v>
      </c>
      <c r="I37" s="13">
        <f>SUM(I23,I32,I36)</f>
        <v>-349.01899999999995</v>
      </c>
    </row>
    <row r="38" spans="1:9" ht="28.5" customHeight="1">
      <c r="A38" s="24"/>
      <c r="B38" s="13"/>
      <c r="C38" s="14" t="s">
        <v>41</v>
      </c>
      <c r="D38" s="198">
        <f>E37+F37-D37</f>
        <v>-38.19699999999989</v>
      </c>
      <c r="E38" s="199"/>
      <c r="F38" s="200"/>
      <c r="G38" s="20"/>
      <c r="H38" s="25"/>
      <c r="I38" s="13"/>
    </row>
    <row r="39" spans="1:9" ht="15">
      <c r="A39" s="24"/>
      <c r="B39" s="13"/>
      <c r="C39" s="14"/>
      <c r="D39" s="8"/>
      <c r="E39" s="8"/>
      <c r="F39" s="26"/>
      <c r="G39" s="20"/>
      <c r="H39" s="25"/>
      <c r="I39" s="13"/>
    </row>
    <row r="40" spans="1:9" ht="28.5" customHeight="1">
      <c r="A40" s="109">
        <v>4</v>
      </c>
      <c r="B40" s="110">
        <v>-319.6</v>
      </c>
      <c r="C40" s="111" t="s">
        <v>18</v>
      </c>
      <c r="D40" s="110">
        <v>51.5</v>
      </c>
      <c r="E40" s="110">
        <v>52</v>
      </c>
      <c r="F40" s="112"/>
      <c r="G40" s="113"/>
      <c r="H40" s="114">
        <v>42</v>
      </c>
      <c r="I40" s="110">
        <f>B40+E40+F40-H40</f>
        <v>-309.6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A1:I1"/>
    <mergeCell ref="A3:I3"/>
    <mergeCell ref="B4:G4"/>
    <mergeCell ref="H4:I4"/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84"/>
  <sheetViews>
    <sheetView tabSelected="1" view="pageBreakPreview" zoomScaleSheetLayoutView="100" zoomScalePageLayoutView="0" workbookViewId="0" topLeftCell="A61">
      <selection activeCell="F60" sqref="F6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00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67" t="s">
        <v>158</v>
      </c>
      <c r="C1" s="168"/>
      <c r="D1" s="168"/>
      <c r="E1" s="168"/>
      <c r="F1" s="168"/>
      <c r="G1" s="168"/>
      <c r="H1" s="168"/>
      <c r="I1" s="169"/>
    </row>
    <row r="2" spans="2:9" ht="12.75" customHeight="1">
      <c r="B2" s="167" t="s">
        <v>129</v>
      </c>
      <c r="C2" s="168"/>
      <c r="D2" s="168"/>
      <c r="E2" s="168"/>
      <c r="F2" s="168"/>
      <c r="G2" s="168"/>
      <c r="H2" s="168"/>
      <c r="I2" s="169"/>
    </row>
    <row r="3" spans="2:9" ht="12.75" customHeight="1" thickBot="1">
      <c r="B3" s="202" t="s">
        <v>120</v>
      </c>
      <c r="C3" s="168"/>
      <c r="D3" s="168"/>
      <c r="E3" s="168"/>
      <c r="F3" s="168"/>
      <c r="G3" s="168"/>
      <c r="H3" s="168"/>
      <c r="I3" s="169"/>
    </row>
    <row r="4" spans="2:8" ht="24" customHeight="1">
      <c r="B4" s="30" t="s">
        <v>68</v>
      </c>
      <c r="C4" s="31" t="s">
        <v>69</v>
      </c>
      <c r="D4" s="31" t="s">
        <v>70</v>
      </c>
      <c r="E4" s="32" t="s">
        <v>71</v>
      </c>
      <c r="F4" s="33" t="s">
        <v>72</v>
      </c>
      <c r="G4" s="34" t="s">
        <v>71</v>
      </c>
      <c r="H4" s="35" t="s">
        <v>73</v>
      </c>
    </row>
    <row r="5" spans="2:8" ht="12.75" customHeight="1" thickBot="1">
      <c r="B5" s="36" t="s">
        <v>74</v>
      </c>
      <c r="C5" s="37" t="s">
        <v>75</v>
      </c>
      <c r="D5" s="37" t="s">
        <v>76</v>
      </c>
      <c r="E5" s="38" t="s">
        <v>77</v>
      </c>
      <c r="F5" s="39" t="s">
        <v>78</v>
      </c>
      <c r="G5" s="40" t="s">
        <v>79</v>
      </c>
      <c r="H5" s="41" t="s">
        <v>80</v>
      </c>
    </row>
    <row r="6" spans="2:8" ht="12.75" customHeight="1">
      <c r="B6" s="42" t="s">
        <v>81</v>
      </c>
      <c r="C6" s="43" t="s">
        <v>82</v>
      </c>
      <c r="D6" s="44"/>
      <c r="E6" s="44"/>
      <c r="F6" s="44"/>
      <c r="G6" s="44"/>
      <c r="H6" s="45"/>
    </row>
    <row r="7" spans="2:8" ht="24">
      <c r="B7" s="46" t="s">
        <v>83</v>
      </c>
      <c r="C7" s="47" t="s">
        <v>133</v>
      </c>
      <c r="D7" s="56" t="s">
        <v>56</v>
      </c>
      <c r="E7" s="49">
        <v>413.2</v>
      </c>
      <c r="F7" s="48" t="s">
        <v>84</v>
      </c>
      <c r="G7" s="49">
        <v>413.2</v>
      </c>
      <c r="H7" s="50"/>
    </row>
    <row r="8" spans="2:8" ht="13.5" thickBot="1">
      <c r="B8" s="125" t="s">
        <v>85</v>
      </c>
      <c r="C8" s="126" t="s">
        <v>134</v>
      </c>
      <c r="D8" s="58" t="s">
        <v>56</v>
      </c>
      <c r="E8" s="66">
        <v>3255</v>
      </c>
      <c r="F8" s="127" t="s">
        <v>84</v>
      </c>
      <c r="G8" s="128">
        <v>3255</v>
      </c>
      <c r="H8" s="129"/>
    </row>
    <row r="9" spans="2:8" ht="12.75">
      <c r="B9" s="119" t="s">
        <v>86</v>
      </c>
      <c r="C9" s="120" t="s">
        <v>87</v>
      </c>
      <c r="D9" s="121"/>
      <c r="E9" s="122"/>
      <c r="F9" s="121"/>
      <c r="G9" s="123"/>
      <c r="H9" s="124"/>
    </row>
    <row r="10" spans="2:8" ht="12.75">
      <c r="B10" s="54" t="s">
        <v>88</v>
      </c>
      <c r="C10" s="55" t="s">
        <v>135</v>
      </c>
      <c r="D10" s="56" t="s">
        <v>56</v>
      </c>
      <c r="E10" s="49">
        <v>540</v>
      </c>
      <c r="F10" s="52" t="s">
        <v>92</v>
      </c>
      <c r="G10" s="49">
        <v>540</v>
      </c>
      <c r="H10" s="53"/>
    </row>
    <row r="11" spans="2:8" ht="12.75">
      <c r="B11" s="54" t="s">
        <v>89</v>
      </c>
      <c r="C11" s="55" t="s">
        <v>94</v>
      </c>
      <c r="D11" s="56" t="s">
        <v>56</v>
      </c>
      <c r="E11" s="49">
        <v>500</v>
      </c>
      <c r="F11" s="52" t="s">
        <v>95</v>
      </c>
      <c r="G11" s="49">
        <v>500</v>
      </c>
      <c r="H11" s="53"/>
    </row>
    <row r="12" spans="2:8" ht="12.75">
      <c r="B12" s="54" t="s">
        <v>90</v>
      </c>
      <c r="C12" s="55" t="s">
        <v>136</v>
      </c>
      <c r="D12" s="56" t="s">
        <v>56</v>
      </c>
      <c r="E12" s="49">
        <v>32</v>
      </c>
      <c r="F12" s="57" t="s">
        <v>92</v>
      </c>
      <c r="G12" s="49">
        <v>32</v>
      </c>
      <c r="H12" s="53"/>
    </row>
    <row r="13" spans="2:8" ht="12.75" customHeight="1">
      <c r="B13" s="54" t="s">
        <v>91</v>
      </c>
      <c r="C13" s="55" t="s">
        <v>152</v>
      </c>
      <c r="D13" s="56" t="s">
        <v>56</v>
      </c>
      <c r="E13" s="49">
        <v>32</v>
      </c>
      <c r="F13" s="57" t="s">
        <v>153</v>
      </c>
      <c r="G13" s="49">
        <v>32</v>
      </c>
      <c r="H13" s="53"/>
    </row>
    <row r="14" spans="2:8" ht="12.75" customHeight="1">
      <c r="B14" s="54" t="s">
        <v>93</v>
      </c>
      <c r="C14" s="55" t="s">
        <v>176</v>
      </c>
      <c r="D14" s="69" t="s">
        <v>54</v>
      </c>
      <c r="E14" s="49">
        <v>4</v>
      </c>
      <c r="F14" s="57" t="s">
        <v>153</v>
      </c>
      <c r="G14" s="49">
        <v>4</v>
      </c>
      <c r="H14" s="53"/>
    </row>
    <row r="15" spans="2:8" ht="24.75" customHeight="1">
      <c r="B15" s="54" t="s">
        <v>96</v>
      </c>
      <c r="C15" s="55" t="s">
        <v>137</v>
      </c>
      <c r="D15" s="56" t="s">
        <v>55</v>
      </c>
      <c r="E15" s="49">
        <v>72</v>
      </c>
      <c r="F15" s="52" t="s">
        <v>138</v>
      </c>
      <c r="G15" s="49"/>
      <c r="H15" s="160" t="s">
        <v>209</v>
      </c>
    </row>
    <row r="16" spans="2:8" ht="12.75" customHeight="1">
      <c r="B16" s="54" t="s">
        <v>97</v>
      </c>
      <c r="C16" s="51" t="s">
        <v>130</v>
      </c>
      <c r="D16" s="56" t="s">
        <v>54</v>
      </c>
      <c r="E16" s="49">
        <v>6</v>
      </c>
      <c r="F16" s="52" t="s">
        <v>84</v>
      </c>
      <c r="G16" s="49">
        <v>4</v>
      </c>
      <c r="H16" s="53"/>
    </row>
    <row r="17" spans="2:8" ht="12.75">
      <c r="B17" s="54" t="s">
        <v>98</v>
      </c>
      <c r="C17" s="51" t="s">
        <v>102</v>
      </c>
      <c r="D17" s="56" t="s">
        <v>54</v>
      </c>
      <c r="E17" s="49">
        <v>2</v>
      </c>
      <c r="F17" s="52" t="s">
        <v>103</v>
      </c>
      <c r="G17" s="49">
        <v>2</v>
      </c>
      <c r="H17" s="53"/>
    </row>
    <row r="18" spans="2:8" ht="12.75">
      <c r="B18" s="54" t="s">
        <v>99</v>
      </c>
      <c r="C18" s="51" t="s">
        <v>105</v>
      </c>
      <c r="D18" s="56" t="s">
        <v>54</v>
      </c>
      <c r="E18" s="49">
        <v>2</v>
      </c>
      <c r="F18" s="52" t="s">
        <v>106</v>
      </c>
      <c r="G18" s="49">
        <v>2</v>
      </c>
      <c r="H18" s="53"/>
    </row>
    <row r="19" spans="1:8" ht="12.75" customHeight="1">
      <c r="A19" t="s">
        <v>57</v>
      </c>
      <c r="B19" s="54" t="s">
        <v>100</v>
      </c>
      <c r="C19" s="55" t="s">
        <v>139</v>
      </c>
      <c r="D19" s="56" t="s">
        <v>54</v>
      </c>
      <c r="E19" s="49">
        <v>2</v>
      </c>
      <c r="F19" s="52" t="s">
        <v>84</v>
      </c>
      <c r="G19" s="49"/>
      <c r="H19" s="131" t="s">
        <v>201</v>
      </c>
    </row>
    <row r="20" spans="2:8" ht="12.75" customHeight="1">
      <c r="B20" s="54" t="s">
        <v>101</v>
      </c>
      <c r="C20" s="68" t="s">
        <v>154</v>
      </c>
      <c r="D20" s="56" t="s">
        <v>56</v>
      </c>
      <c r="E20" s="49">
        <v>0.5</v>
      </c>
      <c r="F20" s="52" t="s">
        <v>84</v>
      </c>
      <c r="G20" s="49"/>
      <c r="H20" s="131" t="s">
        <v>201</v>
      </c>
    </row>
    <row r="21" spans="2:8" ht="12.75">
      <c r="B21" s="54" t="s">
        <v>104</v>
      </c>
      <c r="C21" s="68" t="s">
        <v>155</v>
      </c>
      <c r="D21" s="56" t="s">
        <v>54</v>
      </c>
      <c r="E21" s="49">
        <v>48</v>
      </c>
      <c r="F21" s="52" t="s">
        <v>92</v>
      </c>
      <c r="G21" s="69">
        <v>48</v>
      </c>
      <c r="H21" s="67"/>
    </row>
    <row r="22" spans="2:8" ht="12.75" customHeight="1">
      <c r="B22" s="54" t="s">
        <v>107</v>
      </c>
      <c r="C22" s="51" t="s">
        <v>140</v>
      </c>
      <c r="D22" s="56" t="s">
        <v>54</v>
      </c>
      <c r="E22" s="49">
        <v>16</v>
      </c>
      <c r="F22" s="52" t="s">
        <v>138</v>
      </c>
      <c r="G22" s="69"/>
      <c r="H22" s="132" t="s">
        <v>210</v>
      </c>
    </row>
    <row r="23" spans="2:8" ht="12.75">
      <c r="B23" s="54" t="s">
        <v>108</v>
      </c>
      <c r="C23" s="51" t="s">
        <v>141</v>
      </c>
      <c r="D23" s="56" t="s">
        <v>54</v>
      </c>
      <c r="E23" s="49">
        <v>8</v>
      </c>
      <c r="F23" s="52" t="s">
        <v>138</v>
      </c>
      <c r="G23" s="49"/>
      <c r="H23" s="162" t="s">
        <v>210</v>
      </c>
    </row>
    <row r="24" spans="2:8" ht="12.75">
      <c r="B24" s="54" t="s">
        <v>109</v>
      </c>
      <c r="C24" s="51" t="s">
        <v>110</v>
      </c>
      <c r="D24" s="56" t="s">
        <v>56</v>
      </c>
      <c r="E24" s="49">
        <v>3.1</v>
      </c>
      <c r="F24" s="52" t="s">
        <v>103</v>
      </c>
      <c r="G24" s="49">
        <v>3.1</v>
      </c>
      <c r="H24" s="162"/>
    </row>
    <row r="25" spans="2:8" ht="12.75">
      <c r="B25" s="54" t="s">
        <v>132</v>
      </c>
      <c r="C25" s="51" t="s">
        <v>111</v>
      </c>
      <c r="D25" s="56" t="s">
        <v>56</v>
      </c>
      <c r="E25" s="49">
        <v>3.1</v>
      </c>
      <c r="F25" s="52" t="s">
        <v>106</v>
      </c>
      <c r="G25" s="49">
        <v>3.1</v>
      </c>
      <c r="H25" s="162"/>
    </row>
    <row r="26" spans="2:8" ht="12.75" customHeight="1">
      <c r="B26" s="54" t="s">
        <v>142</v>
      </c>
      <c r="C26" s="55" t="s">
        <v>156</v>
      </c>
      <c r="D26" s="56" t="s">
        <v>54</v>
      </c>
      <c r="E26" s="49">
        <v>4</v>
      </c>
      <c r="F26" s="52" t="s">
        <v>84</v>
      </c>
      <c r="G26" s="49"/>
      <c r="H26" s="163" t="s">
        <v>201</v>
      </c>
    </row>
    <row r="27" spans="2:8" ht="12.75" customHeight="1">
      <c r="B27" s="54" t="s">
        <v>143</v>
      </c>
      <c r="C27" s="55" t="s">
        <v>131</v>
      </c>
      <c r="D27" s="56" t="s">
        <v>54</v>
      </c>
      <c r="E27" s="49">
        <v>8</v>
      </c>
      <c r="F27" s="52" t="s">
        <v>84</v>
      </c>
      <c r="G27" s="49">
        <v>7</v>
      </c>
      <c r="H27" s="162"/>
    </row>
    <row r="28" spans="2:8" ht="24">
      <c r="B28" s="54" t="s">
        <v>144</v>
      </c>
      <c r="C28" s="68" t="s">
        <v>145</v>
      </c>
      <c r="D28" s="56" t="s">
        <v>112</v>
      </c>
      <c r="E28" s="49">
        <v>30</v>
      </c>
      <c r="F28" s="52" t="s">
        <v>84</v>
      </c>
      <c r="G28" s="49">
        <v>33.2</v>
      </c>
      <c r="H28" s="162"/>
    </row>
    <row r="29" spans="2:8" ht="12.75" customHeight="1">
      <c r="B29" s="54" t="s">
        <v>146</v>
      </c>
      <c r="C29" s="55" t="s">
        <v>147</v>
      </c>
      <c r="D29" s="56" t="s">
        <v>148</v>
      </c>
      <c r="E29" s="49">
        <v>0.05</v>
      </c>
      <c r="F29" s="52" t="s">
        <v>149</v>
      </c>
      <c r="G29" s="49"/>
      <c r="H29" s="164" t="s">
        <v>210</v>
      </c>
    </row>
    <row r="30" spans="2:8" ht="12.75">
      <c r="B30" s="54" t="s">
        <v>150</v>
      </c>
      <c r="C30" s="55" t="s">
        <v>157</v>
      </c>
      <c r="D30" s="56" t="s">
        <v>56</v>
      </c>
      <c r="E30" s="56">
        <v>9</v>
      </c>
      <c r="F30" s="52" t="s">
        <v>149</v>
      </c>
      <c r="G30" s="49">
        <v>14</v>
      </c>
      <c r="H30" s="53"/>
    </row>
    <row r="31" spans="2:8" ht="12.75">
      <c r="B31" s="54" t="s">
        <v>151</v>
      </c>
      <c r="C31" s="130" t="s">
        <v>168</v>
      </c>
      <c r="D31" s="56" t="s">
        <v>112</v>
      </c>
      <c r="E31" s="49">
        <v>30</v>
      </c>
      <c r="F31" s="52" t="s">
        <v>84</v>
      </c>
      <c r="G31" s="49"/>
      <c r="H31" s="53"/>
    </row>
    <row r="32" spans="2:8" ht="12.75">
      <c r="B32" s="54" t="s">
        <v>189</v>
      </c>
      <c r="C32" s="93" t="s">
        <v>177</v>
      </c>
      <c r="D32" s="70" t="s">
        <v>54</v>
      </c>
      <c r="E32" s="71"/>
      <c r="F32" s="72"/>
      <c r="G32" s="71">
        <v>2</v>
      </c>
      <c r="H32" s="94"/>
    </row>
    <row r="33" spans="2:8" ht="12.75">
      <c r="B33" s="54" t="s">
        <v>190</v>
      </c>
      <c r="C33" s="93" t="s">
        <v>180</v>
      </c>
      <c r="D33" s="70" t="s">
        <v>56</v>
      </c>
      <c r="E33" s="71"/>
      <c r="F33" s="72"/>
      <c r="G33" s="71">
        <v>1.5</v>
      </c>
      <c r="H33" s="94"/>
    </row>
    <row r="34" spans="2:8" ht="12.75">
      <c r="B34" s="54" t="s">
        <v>191</v>
      </c>
      <c r="C34" s="55" t="s">
        <v>170</v>
      </c>
      <c r="D34" s="69" t="s">
        <v>54</v>
      </c>
      <c r="E34" s="98"/>
      <c r="F34" s="57"/>
      <c r="G34" s="49">
        <v>1</v>
      </c>
      <c r="H34" s="94"/>
    </row>
    <row r="35" spans="2:8" ht="12.75">
      <c r="B35" s="54" t="s">
        <v>192</v>
      </c>
      <c r="C35" s="93" t="s">
        <v>173</v>
      </c>
      <c r="D35" s="70" t="s">
        <v>56</v>
      </c>
      <c r="E35" s="71"/>
      <c r="F35" s="72"/>
      <c r="G35" s="71">
        <v>16</v>
      </c>
      <c r="H35" s="94"/>
    </row>
    <row r="36" spans="2:8" ht="12.75" customHeight="1">
      <c r="B36" s="54" t="s">
        <v>193</v>
      </c>
      <c r="C36" s="93" t="s">
        <v>178</v>
      </c>
      <c r="D36" s="70" t="s">
        <v>54</v>
      </c>
      <c r="E36" s="71"/>
      <c r="F36" s="72"/>
      <c r="G36" s="103">
        <v>1</v>
      </c>
      <c r="H36" s="94"/>
    </row>
    <row r="37" spans="2:8" ht="12.75">
      <c r="B37" s="54" t="s">
        <v>194</v>
      </c>
      <c r="C37" s="55" t="s">
        <v>175</v>
      </c>
      <c r="D37" s="69" t="s">
        <v>55</v>
      </c>
      <c r="E37" s="98"/>
      <c r="F37" s="57"/>
      <c r="G37" s="49">
        <v>30</v>
      </c>
      <c r="H37" s="94"/>
    </row>
    <row r="38" spans="2:8" ht="12.75">
      <c r="B38" s="54" t="s">
        <v>195</v>
      </c>
      <c r="C38" s="93" t="s">
        <v>171</v>
      </c>
      <c r="D38" s="70" t="s">
        <v>56</v>
      </c>
      <c r="E38" s="71"/>
      <c r="F38" s="72"/>
      <c r="G38" s="71">
        <v>0.54</v>
      </c>
      <c r="H38" s="94"/>
    </row>
    <row r="39" spans="2:8" ht="12.75">
      <c r="B39" s="54" t="s">
        <v>196</v>
      </c>
      <c r="C39" s="55" t="s">
        <v>182</v>
      </c>
      <c r="D39" s="104" t="s">
        <v>56</v>
      </c>
      <c r="E39" s="71"/>
      <c r="F39" s="72"/>
      <c r="G39" s="71">
        <v>4.2</v>
      </c>
      <c r="H39" s="94"/>
    </row>
    <row r="40" spans="2:8" ht="12.75">
      <c r="B40" s="54" t="s">
        <v>197</v>
      </c>
      <c r="C40" s="55" t="s">
        <v>184</v>
      </c>
      <c r="D40" s="69" t="s">
        <v>54</v>
      </c>
      <c r="E40" s="98"/>
      <c r="F40" s="57"/>
      <c r="G40" s="49">
        <v>4</v>
      </c>
      <c r="H40" s="94"/>
    </row>
    <row r="41" spans="2:8" ht="12.75" customHeight="1">
      <c r="B41" s="54" t="s">
        <v>198</v>
      </c>
      <c r="C41" s="107" t="s">
        <v>181</v>
      </c>
      <c r="D41" s="108" t="s">
        <v>56</v>
      </c>
      <c r="E41" s="105"/>
      <c r="F41" s="106"/>
      <c r="G41" s="71">
        <v>16</v>
      </c>
      <c r="H41" s="94"/>
    </row>
    <row r="42" spans="2:8" ht="12.75" customHeight="1">
      <c r="B42" s="54" t="s">
        <v>199</v>
      </c>
      <c r="C42" s="116" t="s">
        <v>185</v>
      </c>
      <c r="D42" s="117" t="s">
        <v>54</v>
      </c>
      <c r="E42" s="105"/>
      <c r="F42" s="106"/>
      <c r="G42" s="71">
        <v>1</v>
      </c>
      <c r="H42" s="94"/>
    </row>
    <row r="43" spans="2:8" ht="12.75" customHeight="1" thickBot="1">
      <c r="B43" s="133" t="s">
        <v>200</v>
      </c>
      <c r="C43" s="134" t="s">
        <v>187</v>
      </c>
      <c r="D43" s="135" t="s">
        <v>56</v>
      </c>
      <c r="E43" s="136"/>
      <c r="F43" s="137"/>
      <c r="G43" s="138">
        <v>3.3</v>
      </c>
      <c r="H43" s="139"/>
    </row>
    <row r="44" spans="2:8" ht="24">
      <c r="B44" s="140" t="s">
        <v>113</v>
      </c>
      <c r="C44" s="141" t="s">
        <v>160</v>
      </c>
      <c r="D44" s="142" t="s">
        <v>161</v>
      </c>
      <c r="E44" s="143">
        <v>1</v>
      </c>
      <c r="F44" s="144" t="s">
        <v>84</v>
      </c>
      <c r="G44" s="143">
        <v>1</v>
      </c>
      <c r="H44" s="145"/>
    </row>
    <row r="45" spans="2:8" ht="12.75">
      <c r="B45" s="96" t="s">
        <v>202</v>
      </c>
      <c r="C45" s="115" t="s">
        <v>183</v>
      </c>
      <c r="D45" s="73" t="s">
        <v>54</v>
      </c>
      <c r="E45" s="71"/>
      <c r="F45" s="72"/>
      <c r="G45" s="74">
        <v>1</v>
      </c>
      <c r="H45" s="95"/>
    </row>
    <row r="46" spans="2:8" ht="12.75">
      <c r="B46" s="96" t="s">
        <v>203</v>
      </c>
      <c r="C46" s="115" t="s">
        <v>186</v>
      </c>
      <c r="D46" s="73" t="s">
        <v>54</v>
      </c>
      <c r="E46" s="71"/>
      <c r="F46" s="72"/>
      <c r="G46" s="74">
        <v>1</v>
      </c>
      <c r="H46" s="95"/>
    </row>
    <row r="47" spans="2:8" ht="12.75">
      <c r="B47" s="96" t="s">
        <v>204</v>
      </c>
      <c r="C47" s="99" t="s">
        <v>172</v>
      </c>
      <c r="D47" s="100" t="s">
        <v>54</v>
      </c>
      <c r="E47" s="101"/>
      <c r="F47" s="72"/>
      <c r="G47" s="102">
        <v>4</v>
      </c>
      <c r="H47" s="95"/>
    </row>
    <row r="48" spans="2:8" ht="12.75">
      <c r="B48" s="96" t="s">
        <v>205</v>
      </c>
      <c r="C48" s="118" t="s">
        <v>188</v>
      </c>
      <c r="D48" s="100" t="s">
        <v>55</v>
      </c>
      <c r="E48" s="101"/>
      <c r="F48" s="72"/>
      <c r="G48" s="102">
        <v>21</v>
      </c>
      <c r="H48" s="95"/>
    </row>
    <row r="49" spans="2:8" ht="12.75">
      <c r="B49" s="96" t="s">
        <v>206</v>
      </c>
      <c r="C49" s="97" t="s">
        <v>169</v>
      </c>
      <c r="D49" s="73" t="s">
        <v>54</v>
      </c>
      <c r="E49" s="71"/>
      <c r="F49" s="72"/>
      <c r="G49" s="74">
        <v>7</v>
      </c>
      <c r="H49" s="95"/>
    </row>
    <row r="50" spans="2:8" ht="12.75">
      <c r="B50" s="96" t="s">
        <v>207</v>
      </c>
      <c r="C50" s="55" t="s">
        <v>174</v>
      </c>
      <c r="D50" s="56" t="s">
        <v>54</v>
      </c>
      <c r="E50" s="49"/>
      <c r="F50" s="52"/>
      <c r="G50" s="49">
        <v>2</v>
      </c>
      <c r="H50" s="95"/>
    </row>
    <row r="51" spans="2:8" ht="13.5" thickBot="1">
      <c r="B51" s="161" t="s">
        <v>208</v>
      </c>
      <c r="C51" s="170" t="s">
        <v>179</v>
      </c>
      <c r="D51" s="171" t="s">
        <v>54</v>
      </c>
      <c r="E51" s="172"/>
      <c r="F51" s="173"/>
      <c r="G51" s="172">
        <v>1</v>
      </c>
      <c r="H51" s="174"/>
    </row>
    <row r="52" spans="2:8" ht="24" customHeight="1">
      <c r="B52" s="140" t="s">
        <v>114</v>
      </c>
      <c r="C52" s="180" t="s">
        <v>162</v>
      </c>
      <c r="D52" s="146" t="s">
        <v>161</v>
      </c>
      <c r="E52" s="147">
        <v>1</v>
      </c>
      <c r="F52" s="148" t="s">
        <v>84</v>
      </c>
      <c r="G52" s="147">
        <v>1</v>
      </c>
      <c r="H52" s="149"/>
    </row>
    <row r="53" spans="2:8" ht="24">
      <c r="B53" s="46" t="s">
        <v>241</v>
      </c>
      <c r="C53" s="57" t="s">
        <v>211</v>
      </c>
      <c r="D53" s="56" t="s">
        <v>56</v>
      </c>
      <c r="E53" s="49"/>
      <c r="F53" s="52"/>
      <c r="G53" s="49">
        <v>469</v>
      </c>
      <c r="H53" s="53"/>
    </row>
    <row r="54" spans="2:8" ht="12.75">
      <c r="B54" s="46" t="s">
        <v>242</v>
      </c>
      <c r="C54" s="52" t="s">
        <v>212</v>
      </c>
      <c r="D54" s="56" t="s">
        <v>55</v>
      </c>
      <c r="E54" s="49"/>
      <c r="F54" s="52"/>
      <c r="G54" s="49">
        <v>160</v>
      </c>
      <c r="H54" s="53"/>
    </row>
    <row r="55" spans="2:8" ht="12.75">
      <c r="B55" s="46" t="s">
        <v>243</v>
      </c>
      <c r="C55" s="52" t="s">
        <v>213</v>
      </c>
      <c r="D55" s="56" t="s">
        <v>55</v>
      </c>
      <c r="E55" s="49"/>
      <c r="F55" s="52"/>
      <c r="G55" s="49">
        <v>160</v>
      </c>
      <c r="H55" s="53"/>
    </row>
    <row r="56" spans="2:8" ht="12.75">
      <c r="B56" s="46" t="s">
        <v>244</v>
      </c>
      <c r="C56" s="52" t="s">
        <v>214</v>
      </c>
      <c r="D56" s="56" t="s">
        <v>215</v>
      </c>
      <c r="E56" s="49"/>
      <c r="F56" s="52"/>
      <c r="G56" s="49">
        <v>1032</v>
      </c>
      <c r="H56" s="53"/>
    </row>
    <row r="57" spans="2:8" ht="12.75">
      <c r="B57" s="46" t="s">
        <v>245</v>
      </c>
      <c r="C57" s="52" t="s">
        <v>216</v>
      </c>
      <c r="D57" s="56" t="s">
        <v>112</v>
      </c>
      <c r="E57" s="49"/>
      <c r="F57" s="52"/>
      <c r="G57" s="49">
        <v>4</v>
      </c>
      <c r="H57" s="53"/>
    </row>
    <row r="58" spans="2:8" ht="12.75">
      <c r="B58" s="46" t="s">
        <v>246</v>
      </c>
      <c r="C58" s="52" t="s">
        <v>217</v>
      </c>
      <c r="D58" s="56" t="s">
        <v>218</v>
      </c>
      <c r="E58" s="49"/>
      <c r="F58" s="52"/>
      <c r="G58" s="49">
        <v>3</v>
      </c>
      <c r="H58" s="53"/>
    </row>
    <row r="59" spans="2:8" ht="12.75">
      <c r="B59" s="46" t="s">
        <v>247</v>
      </c>
      <c r="C59" s="52" t="s">
        <v>219</v>
      </c>
      <c r="D59" s="56" t="s">
        <v>54</v>
      </c>
      <c r="E59" s="49"/>
      <c r="F59" s="52"/>
      <c r="G59" s="49">
        <v>25</v>
      </c>
      <c r="H59" s="53"/>
    </row>
    <row r="60" spans="2:8" ht="12.75">
      <c r="B60" s="46" t="s">
        <v>248</v>
      </c>
      <c r="C60" s="52" t="s">
        <v>238</v>
      </c>
      <c r="D60" s="56" t="s">
        <v>55</v>
      </c>
      <c r="E60" s="49"/>
      <c r="F60" s="52"/>
      <c r="G60" s="49">
        <v>3</v>
      </c>
      <c r="H60" s="53"/>
    </row>
    <row r="61" spans="2:8" ht="12.75">
      <c r="B61" s="46" t="s">
        <v>249</v>
      </c>
      <c r="C61" s="52" t="s">
        <v>237</v>
      </c>
      <c r="D61" s="56" t="s">
        <v>55</v>
      </c>
      <c r="E61" s="49"/>
      <c r="F61" s="52"/>
      <c r="G61" s="49">
        <v>6.4</v>
      </c>
      <c r="H61" s="53"/>
    </row>
    <row r="62" spans="2:8" ht="12.75">
      <c r="B62" s="46" t="s">
        <v>250</v>
      </c>
      <c r="C62" s="52" t="s">
        <v>239</v>
      </c>
      <c r="D62" s="56" t="s">
        <v>240</v>
      </c>
      <c r="E62" s="49"/>
      <c r="F62" s="52"/>
      <c r="G62" s="49">
        <v>2</v>
      </c>
      <c r="H62" s="53"/>
    </row>
    <row r="63" spans="2:8" ht="12.75">
      <c r="B63" s="46" t="s">
        <v>251</v>
      </c>
      <c r="C63" s="52" t="s">
        <v>220</v>
      </c>
      <c r="D63" s="56" t="s">
        <v>218</v>
      </c>
      <c r="E63" s="49"/>
      <c r="F63" s="52"/>
      <c r="G63" s="49">
        <v>7</v>
      </c>
      <c r="H63" s="53"/>
    </row>
    <row r="64" spans="2:8" ht="12.75">
      <c r="B64" s="46" t="s">
        <v>252</v>
      </c>
      <c r="C64" s="52" t="s">
        <v>221</v>
      </c>
      <c r="D64" s="56" t="s">
        <v>222</v>
      </c>
      <c r="E64" s="49"/>
      <c r="F64" s="52"/>
      <c r="G64" s="49">
        <v>15</v>
      </c>
      <c r="H64" s="53"/>
    </row>
    <row r="65" spans="2:8" ht="12.75">
      <c r="B65" s="46" t="s">
        <v>253</v>
      </c>
      <c r="C65" s="52" t="s">
        <v>223</v>
      </c>
      <c r="D65" s="56" t="s">
        <v>224</v>
      </c>
      <c r="E65" s="49"/>
      <c r="F65" s="52"/>
      <c r="G65" s="49">
        <v>7</v>
      </c>
      <c r="H65" s="53"/>
    </row>
    <row r="66" spans="2:8" ht="12.75">
      <c r="B66" s="46" t="s">
        <v>254</v>
      </c>
      <c r="C66" s="52" t="s">
        <v>225</v>
      </c>
      <c r="D66" s="56" t="s">
        <v>56</v>
      </c>
      <c r="E66" s="49"/>
      <c r="F66" s="52"/>
      <c r="G66" s="49">
        <v>180</v>
      </c>
      <c r="H66" s="53"/>
    </row>
    <row r="67" spans="2:8" ht="12.75">
      <c r="B67" s="46" t="s">
        <v>255</v>
      </c>
      <c r="C67" s="52" t="s">
        <v>226</v>
      </c>
      <c r="D67" s="56" t="s">
        <v>227</v>
      </c>
      <c r="E67" s="49"/>
      <c r="F67" s="52"/>
      <c r="G67" s="49">
        <v>2</v>
      </c>
      <c r="H67" s="53"/>
    </row>
    <row r="68" spans="2:8" ht="12.75">
      <c r="B68" s="46" t="s">
        <v>256</v>
      </c>
      <c r="C68" s="52" t="s">
        <v>228</v>
      </c>
      <c r="D68" s="56" t="s">
        <v>55</v>
      </c>
      <c r="E68" s="49"/>
      <c r="F68" s="52"/>
      <c r="G68" s="49">
        <v>19</v>
      </c>
      <c r="H68" s="53"/>
    </row>
    <row r="69" spans="2:8" ht="12.75">
      <c r="B69" s="46" t="s">
        <v>257</v>
      </c>
      <c r="C69" s="52" t="s">
        <v>229</v>
      </c>
      <c r="D69" s="56" t="s">
        <v>54</v>
      </c>
      <c r="E69" s="49"/>
      <c r="F69" s="52"/>
      <c r="G69" s="49">
        <v>1</v>
      </c>
      <c r="H69" s="53"/>
    </row>
    <row r="70" spans="2:8" ht="12.75">
      <c r="B70" s="46" t="s">
        <v>258</v>
      </c>
      <c r="C70" s="52" t="s">
        <v>230</v>
      </c>
      <c r="D70" s="56" t="s">
        <v>231</v>
      </c>
      <c r="E70" s="49"/>
      <c r="F70" s="52"/>
      <c r="G70" s="49">
        <v>4</v>
      </c>
      <c r="H70" s="53"/>
    </row>
    <row r="71" spans="2:8" ht="12.75">
      <c r="B71" s="46" t="s">
        <v>259</v>
      </c>
      <c r="C71" s="52" t="s">
        <v>233</v>
      </c>
      <c r="D71" s="56" t="s">
        <v>231</v>
      </c>
      <c r="E71" s="49"/>
      <c r="F71" s="52"/>
      <c r="G71" s="49">
        <v>6</v>
      </c>
      <c r="H71" s="53"/>
    </row>
    <row r="72" spans="2:8" ht="12.75">
      <c r="B72" s="46" t="s">
        <v>260</v>
      </c>
      <c r="C72" s="52" t="s">
        <v>234</v>
      </c>
      <c r="D72" s="56" t="s">
        <v>232</v>
      </c>
      <c r="E72" s="49"/>
      <c r="F72" s="52"/>
      <c r="G72" s="49">
        <v>1</v>
      </c>
      <c r="H72" s="53"/>
    </row>
    <row r="73" spans="2:8" ht="13.5" thickBot="1">
      <c r="B73" s="125" t="s">
        <v>261</v>
      </c>
      <c r="C73" s="59" t="s">
        <v>235</v>
      </c>
      <c r="D73" s="58" t="s">
        <v>236</v>
      </c>
      <c r="E73" s="66"/>
      <c r="F73" s="59"/>
      <c r="G73" s="66">
        <v>1</v>
      </c>
      <c r="H73" s="60"/>
    </row>
    <row r="74" spans="2:8" ht="12.75">
      <c r="B74" s="175" t="s">
        <v>115</v>
      </c>
      <c r="C74" s="176" t="s">
        <v>122</v>
      </c>
      <c r="D74" s="177" t="s">
        <v>125</v>
      </c>
      <c r="E74" s="178">
        <v>2</v>
      </c>
      <c r="F74" s="165" t="s">
        <v>84</v>
      </c>
      <c r="G74" s="178">
        <v>2</v>
      </c>
      <c r="H74" s="179"/>
    </row>
    <row r="75" spans="2:8" ht="24">
      <c r="B75" s="46" t="s">
        <v>126</v>
      </c>
      <c r="C75" s="57" t="s">
        <v>123</v>
      </c>
      <c r="D75" s="56" t="s">
        <v>125</v>
      </c>
      <c r="E75" s="49">
        <v>2</v>
      </c>
      <c r="F75" s="48" t="s">
        <v>84</v>
      </c>
      <c r="G75" s="49">
        <v>2</v>
      </c>
      <c r="H75" s="53"/>
    </row>
    <row r="76" spans="2:8" ht="24.75" thickBot="1">
      <c r="B76" s="125" t="s">
        <v>127</v>
      </c>
      <c r="C76" s="150" t="s">
        <v>124</v>
      </c>
      <c r="D76" s="58" t="s">
        <v>125</v>
      </c>
      <c r="E76" s="66">
        <v>2</v>
      </c>
      <c r="F76" s="127" t="s">
        <v>121</v>
      </c>
      <c r="G76" s="66">
        <v>2</v>
      </c>
      <c r="H76" s="60"/>
    </row>
    <row r="77" spans="2:8" ht="13.5" thickBot="1">
      <c r="B77" s="156" t="s">
        <v>117</v>
      </c>
      <c r="C77" s="157" t="s">
        <v>116</v>
      </c>
      <c r="D77" s="158"/>
      <c r="E77" s="83"/>
      <c r="F77" s="84" t="s">
        <v>84</v>
      </c>
      <c r="G77" s="83"/>
      <c r="H77" s="159"/>
    </row>
    <row r="78" spans="2:8" ht="13.5" thickBot="1">
      <c r="B78" s="151" t="s">
        <v>128</v>
      </c>
      <c r="C78" s="152" t="s">
        <v>118</v>
      </c>
      <c r="D78" s="153" t="s">
        <v>56</v>
      </c>
      <c r="E78" s="128">
        <f>E7</f>
        <v>413.2</v>
      </c>
      <c r="F78" s="154" t="s">
        <v>119</v>
      </c>
      <c r="G78" s="128">
        <v>413.2</v>
      </c>
      <c r="H78" s="155"/>
    </row>
    <row r="79" spans="2:8" ht="3.75" customHeight="1">
      <c r="B79" s="61"/>
      <c r="C79" s="62"/>
      <c r="D79" s="63"/>
      <c r="E79" s="64"/>
      <c r="F79" s="65"/>
      <c r="G79" s="64"/>
      <c r="H79" s="65"/>
    </row>
    <row r="80" spans="2:8" ht="12.75">
      <c r="B80" s="75"/>
      <c r="C80" s="203" t="s">
        <v>163</v>
      </c>
      <c r="D80" s="203"/>
      <c r="E80" s="203"/>
      <c r="F80" s="76"/>
      <c r="G80" s="76"/>
      <c r="H80" s="76"/>
    </row>
    <row r="81" spans="2:8" ht="13.5" thickBot="1">
      <c r="B81" s="75"/>
      <c r="C81" s="204"/>
      <c r="D81" s="204"/>
      <c r="E81" s="204"/>
      <c r="F81" s="76"/>
      <c r="G81" s="76"/>
      <c r="H81" s="76"/>
    </row>
    <row r="82" spans="2:8" ht="12.75">
      <c r="B82" s="30" t="s">
        <v>68</v>
      </c>
      <c r="C82" s="77" t="s">
        <v>164</v>
      </c>
      <c r="D82" s="78" t="s">
        <v>70</v>
      </c>
      <c r="E82" s="79" t="s">
        <v>71</v>
      </c>
      <c r="F82" s="33" t="s">
        <v>72</v>
      </c>
      <c r="G82" s="34" t="s">
        <v>71</v>
      </c>
      <c r="H82" s="35" t="s">
        <v>73</v>
      </c>
    </row>
    <row r="83" spans="2:8" ht="13.5" thickBot="1">
      <c r="B83" s="86" t="s">
        <v>74</v>
      </c>
      <c r="C83" s="87"/>
      <c r="D83" s="88" t="s">
        <v>76</v>
      </c>
      <c r="E83" s="89" t="s">
        <v>77</v>
      </c>
      <c r="F83" s="90" t="s">
        <v>78</v>
      </c>
      <c r="G83" s="91" t="s">
        <v>79</v>
      </c>
      <c r="H83" s="92" t="s">
        <v>80</v>
      </c>
    </row>
    <row r="84" spans="2:8" ht="13.5" thickBot="1">
      <c r="B84" s="80" t="s">
        <v>165</v>
      </c>
      <c r="C84" s="81" t="s">
        <v>166</v>
      </c>
      <c r="D84" s="82" t="s">
        <v>55</v>
      </c>
      <c r="E84" s="83">
        <v>140</v>
      </c>
      <c r="F84" s="84" t="s">
        <v>167</v>
      </c>
      <c r="G84" s="83">
        <v>140</v>
      </c>
      <c r="H84" s="85"/>
    </row>
    <row r="85" ht="3.75" customHeight="1"/>
  </sheetData>
  <sheetProtection/>
  <mergeCells count="4">
    <mergeCell ref="B1:I1"/>
    <mergeCell ref="B2:I2"/>
    <mergeCell ref="B3:I3"/>
    <mergeCell ref="C80:E81"/>
  </mergeCells>
  <printOptions horizontalCentered="1"/>
  <pageMargins left="0.7874015748031497" right="0.1968503937007874" top="0.7874015748031497" bottom="0.3937007874015748" header="0" footer="0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2015-04-02T08:53:33Z</cp:lastPrinted>
  <dcterms:created xsi:type="dcterms:W3CDTF">2010-04-01T07:27:06Z</dcterms:created>
  <dcterms:modified xsi:type="dcterms:W3CDTF">2015-04-02T08:53:37Z</dcterms:modified>
  <cp:category/>
  <cp:version/>
  <cp:contentType/>
  <cp:contentStatus/>
</cp:coreProperties>
</file>