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0185" windowHeight="912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работ'!$A$1:$I$104</definedName>
  </definedNames>
  <calcPr fullCalcOnLoad="1"/>
</workbook>
</file>

<file path=xl/sharedStrings.xml><?xml version="1.0" encoding="utf-8"?>
<sst xmlns="http://schemas.openxmlformats.org/spreadsheetml/2006/main" count="416" uniqueCount="307">
  <si>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</si>
  <si>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</si>
  <si>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</si>
  <si>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</si>
  <si>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</si>
  <si>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</si>
  <si>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</si>
  <si>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</si>
  <si>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</si>
  <si>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</si>
  <si>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</si>
  <si>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</si>
  <si>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</si>
  <si>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</si>
  <si>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</si>
  <si>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</si>
  <si>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</si>
  <si>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</si>
  <si>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</si>
  <si>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</si>
  <si>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</si>
  <si>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</si>
  <si>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</si>
  <si>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</si>
  <si>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</si>
  <si>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</si>
  <si>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</si>
  <si>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</si>
  <si>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</si>
  <si>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</si>
  <si>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</si>
  <si>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</si>
  <si>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</si>
  <si>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</si>
  <si>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</si>
  <si>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</si>
  <si>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</si>
  <si>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</si>
  <si>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</si>
  <si>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</si>
  <si>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</si>
  <si>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</si>
  <si>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</si>
  <si>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</si>
  <si>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</si>
  <si>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</si>
  <si>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</si>
  <si>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</si>
  <si>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</si>
  <si>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</si>
  <si>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</si>
  <si>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</si>
  <si>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</si>
  <si>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</si>
  <si>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</si>
  <si>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</si>
  <si>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</si>
  <si>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Горячее водоснабжение ОДН</t>
  </si>
  <si>
    <t>Холодное водоснабжение ОДН</t>
  </si>
  <si>
    <t>Электроэнергия ОДН</t>
  </si>
  <si>
    <t>2.5.</t>
  </si>
  <si>
    <t>2.6.</t>
  </si>
  <si>
    <t>2.7.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</si>
  <si>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</si>
  <si>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</si>
  <si>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поставку электроэнергии на общедомовые нужды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</si>
  <si>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</si>
  <si>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</si>
  <si>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</si>
  <si>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</si>
  <si>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</si>
  <si>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</si>
  <si>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</si>
  <si>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</si>
  <si>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</si>
  <si>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</si>
  <si>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</si>
  <si>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</si>
  <si>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</si>
  <si>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</si>
  <si>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</si>
  <si>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</si>
  <si>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</si>
  <si>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</si>
  <si>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</si>
  <si>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</si>
  <si>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</si>
  <si>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</si>
  <si>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</si>
  <si>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</si>
  <si>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</si>
  <si>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</si>
  <si>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 xml:space="preserve">до 15 апреля </t>
  </si>
  <si>
    <t>2.4</t>
  </si>
  <si>
    <t>2.5</t>
  </si>
  <si>
    <t>2.6</t>
  </si>
  <si>
    <t>2.7</t>
  </si>
  <si>
    <t>Ремонт стыков стеновых панелей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</si>
  <si>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</si>
  <si>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</si>
  <si>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</si>
  <si>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</si>
  <si>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</si>
  <si>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</si>
  <si>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</si>
  <si>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</si>
  <si>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</si>
  <si>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навесных замков (по мере необходимости)</t>
  </si>
  <si>
    <t>2.12</t>
  </si>
  <si>
    <t>2.13</t>
  </si>
  <si>
    <t>2.14</t>
  </si>
  <si>
    <t>2.15</t>
  </si>
  <si>
    <t xml:space="preserve">Утепление подвальных продухов на зимний период </t>
  </si>
  <si>
    <t>2.16</t>
  </si>
  <si>
    <t>Разгерметизация подвальных продухов на летний период</t>
  </si>
  <si>
    <t>2.17</t>
  </si>
  <si>
    <t>Ремонт отмостки асфальтобетоном</t>
  </si>
  <si>
    <t>2.18</t>
  </si>
  <si>
    <t>Прочистка вентиляции в квартирах по заявкам</t>
  </si>
  <si>
    <t>2.19</t>
  </si>
  <si>
    <t>2.20</t>
  </si>
  <si>
    <t>2.21</t>
  </si>
  <si>
    <t>май</t>
  </si>
  <si>
    <t>2.22</t>
  </si>
  <si>
    <t>ч/час</t>
  </si>
  <si>
    <t>2.23</t>
  </si>
  <si>
    <t>3.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</si>
  <si>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</si>
  <si>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</si>
  <si>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</si>
  <si>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</si>
  <si>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</si>
  <si>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 xml:space="preserve"> по содержанию, техническому обслуживанию и текущему ремонту  </t>
  </si>
  <si>
    <t>Очистка чердачного помещения от мусора (1 раз в год)</t>
  </si>
  <si>
    <t>Ремонт инвентаря для уборки дома (по мере необходимости)</t>
  </si>
  <si>
    <t xml:space="preserve">Отчет за 2014г. </t>
  </si>
  <si>
    <t>Уборка и содержание придомовой территории (ежедневно)</t>
  </si>
  <si>
    <t xml:space="preserve">Ремонт кирпичной кладки вентшахт на кровле  </t>
  </si>
  <si>
    <t>м3</t>
  </si>
  <si>
    <t xml:space="preserve">Ремонт  балконных козырьков 5-го этажа   </t>
  </si>
  <si>
    <t>Очистка кровли от сучьев, листьев и мусора ( 2 раза в год)</t>
  </si>
  <si>
    <t>Очистка кровли от снега и наледи (по мере необходимости)</t>
  </si>
  <si>
    <t>Смена дверных полотен с установкой приборов</t>
  </si>
  <si>
    <t>Смена оконных створок на лестничных площадках</t>
  </si>
  <si>
    <t>Смена поручней</t>
  </si>
  <si>
    <t>до 15 апреля</t>
  </si>
  <si>
    <t>2.24</t>
  </si>
  <si>
    <t>2.25</t>
  </si>
  <si>
    <t>2.26</t>
  </si>
  <si>
    <t>2.27</t>
  </si>
  <si>
    <t>2.28</t>
  </si>
  <si>
    <t>2.29</t>
  </si>
  <si>
    <t xml:space="preserve"> </t>
  </si>
  <si>
    <t>Санитарное содержание помещений общего пользования               (5 раз в неделю)</t>
  </si>
  <si>
    <t>Профилактический осмотр жилого дома с выполнением мелкого ремонта  (2 раза в неделю)</t>
  </si>
  <si>
    <t xml:space="preserve">Ремонт бетонной  кровли наплавлавл. материалами в 1 слой </t>
  </si>
  <si>
    <t>зимний период</t>
  </si>
  <si>
    <t>Очистка козырьков балконов 5 эт. от снега (по мере необх.)</t>
  </si>
  <si>
    <t>Очистка подъездных козырьков от снега (по мере необход.)</t>
  </si>
  <si>
    <t>Утепление промерз. стеновых панелей со стороны фасада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</si>
  <si>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</si>
  <si>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</si>
  <si>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</si>
  <si>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Ремонт детского оборудования и скамеек (по мере необход.)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</si>
  <si>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</si>
  <si>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</t>
    </r>
    <r>
      <rPr>
        <sz val="11"/>
        <rFont val="Times New Roman"/>
        <family val="1"/>
      </rPr>
      <t xml:space="preserve">
за 2014 год</t>
    </r>
  </si>
  <si>
    <t>Содержание и обслуживание энергооборудования (круглосуточно), в том числе:</t>
  </si>
  <si>
    <t>дом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</si>
  <si>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</si>
  <si>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</si>
  <si>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автоматического выключателя</t>
  </si>
  <si>
    <t>Замена предохранителя</t>
  </si>
  <si>
    <t>Смена электроламп в местах общего пользования</t>
  </si>
  <si>
    <t>Смена дверной пружины</t>
  </si>
  <si>
    <t>Мелкий ремонт электрощитков на лестничных площадках</t>
  </si>
  <si>
    <t>Очистка труб водостока от наледи ( по мере необходимости)</t>
  </si>
  <si>
    <t>Окраска водоэмульсионным раствором стен фасада</t>
  </si>
  <si>
    <t>Смена оптико- аккустических светильников</t>
  </si>
  <si>
    <t>Утепление нерабочих вентканалов на кровле</t>
  </si>
  <si>
    <t>Демонтаж антенн с кровли</t>
  </si>
  <si>
    <t>Капитальный ремонт общего имущества МКД</t>
  </si>
  <si>
    <t>Наименование работ</t>
  </si>
  <si>
    <t>1</t>
  </si>
  <si>
    <t>Ремонт стыков стеновых панелей со стороны фасада</t>
  </si>
  <si>
    <t>июль</t>
  </si>
  <si>
    <t>Ремонт стыков труб внутреннего водостока</t>
  </si>
  <si>
    <t>стык</t>
  </si>
  <si>
    <t>Окраска металлических урн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</si>
  <si>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</si>
  <si>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отмостки бетоном</t>
  </si>
  <si>
    <t>Очистка подъездных козырьков от мусора</t>
  </si>
  <si>
    <t>Ремонт подъездных козырьков</t>
  </si>
  <si>
    <t>Гидроизоляция фановых стояков</t>
  </si>
  <si>
    <t>Установка розетки</t>
  </si>
  <si>
    <t>Замена выключателя</t>
  </si>
  <si>
    <t>Установка подъездных табличек</t>
  </si>
  <si>
    <t>Крепление обналички</t>
  </si>
  <si>
    <t>Изготовление инвентаря для уборки дома</t>
  </si>
  <si>
    <t>Установка притворной планки</t>
  </si>
  <si>
    <t>Замена коробки распределительной</t>
  </si>
  <si>
    <t>Замена участка электрических сетей</t>
  </si>
  <si>
    <t>не было необход.</t>
  </si>
  <si>
    <t>удовлетворит. состояние</t>
  </si>
  <si>
    <t>2.29.1</t>
  </si>
  <si>
    <t>2.29.2</t>
  </si>
  <si>
    <t>2.29.3</t>
  </si>
  <si>
    <t>2.29.4</t>
  </si>
  <si>
    <t>2.29.5</t>
  </si>
  <si>
    <t>2.29.6</t>
  </si>
  <si>
    <t>2.29.7</t>
  </si>
  <si>
    <t>2.29.8</t>
  </si>
  <si>
    <t>2.29.9</t>
  </si>
  <si>
    <t>2.29.10</t>
  </si>
  <si>
    <t>2.29.11</t>
  </si>
  <si>
    <t>2.29.12</t>
  </si>
  <si>
    <t>2.29.13</t>
  </si>
  <si>
    <t>2.29.14</t>
  </si>
  <si>
    <t>2.29.15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</si>
  <si>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</si>
  <si>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</si>
  <si>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</si>
  <si>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</si>
  <si>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</si>
  <si>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</si>
  <si>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</si>
  <si>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</si>
  <si>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</si>
  <si>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Ремонт ограждения возле 1-го подъезда</t>
  </si>
  <si>
    <t>в план 2015г</t>
  </si>
  <si>
    <t>вып в 2013г</t>
  </si>
  <si>
    <t>см.п.2.29.7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</si>
  <si>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</si>
  <si>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</si>
  <si>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</si>
  <si>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</si>
  <si>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</si>
  <si>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Ремонт задвижек диаметром 100 мм</t>
  </si>
  <si>
    <t>задвижка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</si>
  <si>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</si>
  <si>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</si>
  <si>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</si>
  <si>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</si>
  <si>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</si>
  <si>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</si>
  <si>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</si>
  <si>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</si>
  <si>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</si>
  <si>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</si>
  <si>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</si>
  <si>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</si>
  <si>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</si>
  <si>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</si>
  <si>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</si>
  <si>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</si>
  <si>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</si>
  <si>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</si>
  <si>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</si>
  <si>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</si>
  <si>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</si>
  <si>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</si>
  <si>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</si>
  <si>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</si>
  <si>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</si>
  <si>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</si>
  <si>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</si>
  <si>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</si>
  <si>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</si>
  <si>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</si>
  <si>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</si>
  <si>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</si>
  <si>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Смена полотенцесушителей из труб диаметром 32 мм</t>
  </si>
  <si>
    <t>п/сушит.</t>
  </si>
  <si>
    <t>Установка клапана воздушного (аэратора) диаметром 100 мм</t>
  </si>
  <si>
    <t>Установка крана поливочного диаметром 15 мм</t>
  </si>
  <si>
    <t>Смена отдельных участков трубопроводов диаметром 25 мм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</si>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</sst>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(* #,##0.00_);_(* \(#,##0.00\);_(* &quot;-&quot;??_);_(@_)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 wrapText="1"/>
    </xf>
    <xf numFmtId="0" fontId="1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0" fillId="0" borderId="27" xfId="0" applyFont="1" applyBorder="1" applyAlignment="1">
      <alignment/>
    </xf>
    <xf numFmtId="2" fontId="11" fillId="0" borderId="29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31" xfId="0" applyNumberFormat="1" applyFont="1" applyBorder="1" applyAlignment="1">
      <alignment horizontal="left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9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left" wrapText="1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 horizontal="left" vertical="distributed" wrapText="1"/>
    </xf>
    <xf numFmtId="49" fontId="11" fillId="0" borderId="40" xfId="0" applyNumberFormat="1" applyFont="1" applyBorder="1" applyAlignment="1">
      <alignment horizontal="left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2" fontId="12" fillId="0" borderId="25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left" wrapText="1"/>
    </xf>
    <xf numFmtId="0" fontId="11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30" fillId="0" borderId="10" xfId="0" applyFont="1" applyBorder="1" applyAlignment="1">
      <alignment vertical="center" wrapText="1"/>
    </xf>
    <xf numFmtId="49" fontId="10" fillId="0" borderId="22" xfId="0" applyNumberFormat="1" applyFont="1" applyBorder="1" applyAlignment="1">
      <alignment horizontal="left"/>
    </xf>
    <xf numFmtId="0" fontId="10" fillId="0" borderId="42" xfId="0" applyFont="1" applyBorder="1" applyAlignment="1">
      <alignment horizontal="left" wrapText="1"/>
    </xf>
    <xf numFmtId="0" fontId="11" fillId="0" borderId="25" xfId="0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35" xfId="60" applyNumberFormat="1" applyFont="1" applyBorder="1" applyAlignment="1">
      <alignment horizontal="left"/>
    </xf>
    <xf numFmtId="0" fontId="10" fillId="0" borderId="38" xfId="0" applyFont="1" applyFill="1" applyBorder="1" applyAlignment="1">
      <alignment horizontal="left" vertical="center" wrapText="1"/>
    </xf>
    <xf numFmtId="0" fontId="11" fillId="0" borderId="38" xfId="0" applyFont="1" applyBorder="1" applyAlignment="1">
      <alignment/>
    </xf>
    <xf numFmtId="2" fontId="11" fillId="0" borderId="38" xfId="0" applyNumberFormat="1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27" xfId="0" applyFont="1" applyFill="1" applyBorder="1" applyAlignment="1">
      <alignment/>
    </xf>
    <xf numFmtId="0" fontId="4" fillId="24" borderId="43" xfId="0" applyFont="1" applyFill="1" applyBorder="1" applyAlignment="1">
      <alignment horizontal="left" vertical="center" wrapText="1"/>
    </xf>
    <xf numFmtId="0" fontId="4" fillId="24" borderId="44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 indent="5"/>
    </xf>
    <xf numFmtId="49" fontId="11" fillId="0" borderId="19" xfId="0" applyNumberFormat="1" applyFont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43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/>
    </xf>
    <xf numFmtId="0" fontId="10" fillId="0" borderId="46" xfId="0" applyFont="1" applyBorder="1" applyAlignment="1">
      <alignment/>
    </xf>
    <xf numFmtId="49" fontId="10" fillId="0" borderId="35" xfId="0" applyNumberFormat="1" applyFont="1" applyBorder="1" applyAlignment="1">
      <alignment horizontal="left"/>
    </xf>
    <xf numFmtId="0" fontId="10" fillId="0" borderId="38" xfId="0" applyFont="1" applyFill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1" fillId="0" borderId="28" xfId="0" applyFont="1" applyBorder="1" applyAlignment="1">
      <alignment/>
    </xf>
    <xf numFmtId="168" fontId="4" fillId="24" borderId="43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24" borderId="44" xfId="0" applyNumberFormat="1" applyFont="1" applyFill="1" applyBorder="1" applyAlignment="1">
      <alignment horizontal="center" vertical="center" wrapText="1"/>
    </xf>
    <xf numFmtId="169" fontId="2" fillId="24" borderId="43" xfId="0" applyNumberFormat="1" applyFont="1" applyFill="1" applyBorder="1" applyAlignment="1">
      <alignment horizontal="left" vertical="center" wrapText="1"/>
    </xf>
    <xf numFmtId="169" fontId="2" fillId="24" borderId="44" xfId="0" applyNumberFormat="1" applyFont="1" applyFill="1" applyBorder="1" applyAlignment="1">
      <alignment horizontal="left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zoomScalePageLayoutView="0" workbookViewId="0" topLeftCell="A4">
      <selection activeCell="H10" sqref="H10:I1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375" style="3" customWidth="1"/>
    <col min="4" max="4" width="12.00390625" style="3" bestFit="1" customWidth="1"/>
    <col min="5" max="5" width="11.00390625" style="3" customWidth="1"/>
    <col min="6" max="6" width="13.125" style="3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9.5" customHeight="1">
      <c r="A1" s="178" t="s">
        <v>165</v>
      </c>
      <c r="B1" s="178"/>
      <c r="C1" s="178"/>
      <c r="D1" s="178"/>
      <c r="E1" s="178"/>
      <c r="F1" s="178"/>
      <c r="G1" s="178"/>
      <c r="H1" s="178"/>
      <c r="I1" s="17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73" t="s">
        <v>28</v>
      </c>
      <c r="B3" s="174"/>
      <c r="C3" s="174"/>
      <c r="D3" s="174"/>
      <c r="E3" s="174"/>
      <c r="F3" s="174"/>
      <c r="G3" s="174"/>
      <c r="H3" s="174"/>
      <c r="I3" s="175"/>
    </row>
    <row r="4" spans="1:9" ht="21" customHeight="1">
      <c r="A4" s="5">
        <v>1</v>
      </c>
      <c r="B4" s="167" t="s">
        <v>23</v>
      </c>
      <c r="C4" s="168"/>
      <c r="D4" s="168"/>
      <c r="E4" s="168"/>
      <c r="F4" s="168"/>
      <c r="G4" s="169"/>
      <c r="H4" s="176">
        <v>1987</v>
      </c>
      <c r="I4" s="177"/>
    </row>
    <row r="5" spans="1:9" ht="21" customHeight="1">
      <c r="A5" s="5">
        <v>2</v>
      </c>
      <c r="B5" s="167" t="s">
        <v>20</v>
      </c>
      <c r="C5" s="168"/>
      <c r="D5" s="168"/>
      <c r="E5" s="168"/>
      <c r="F5" s="168"/>
      <c r="G5" s="169"/>
      <c r="H5" s="176">
        <v>5</v>
      </c>
      <c r="I5" s="177"/>
    </row>
    <row r="6" spans="1:9" ht="21" customHeight="1">
      <c r="A6" s="5">
        <v>3</v>
      </c>
      <c r="B6" s="167" t="s">
        <v>21</v>
      </c>
      <c r="C6" s="168"/>
      <c r="D6" s="168"/>
      <c r="E6" s="168"/>
      <c r="F6" s="168"/>
      <c r="G6" s="169"/>
      <c r="H6" s="176">
        <v>10</v>
      </c>
      <c r="I6" s="177"/>
    </row>
    <row r="7" spans="1:9" ht="21" customHeight="1">
      <c r="A7" s="5">
        <v>4</v>
      </c>
      <c r="B7" s="167" t="s">
        <v>22</v>
      </c>
      <c r="C7" s="168"/>
      <c r="D7" s="168"/>
      <c r="E7" s="168"/>
      <c r="F7" s="168"/>
      <c r="G7" s="169"/>
      <c r="H7" s="176">
        <v>157</v>
      </c>
      <c r="I7" s="177"/>
    </row>
    <row r="8" spans="1:9" ht="21" customHeight="1">
      <c r="A8" s="5">
        <v>5</v>
      </c>
      <c r="B8" s="167" t="s">
        <v>24</v>
      </c>
      <c r="C8" s="168"/>
      <c r="D8" s="168"/>
      <c r="E8" s="168"/>
      <c r="F8" s="168"/>
      <c r="G8" s="169"/>
      <c r="H8" s="170">
        <v>8776</v>
      </c>
      <c r="I8" s="171"/>
    </row>
    <row r="9" spans="1:9" ht="21" customHeight="1">
      <c r="A9" s="5">
        <v>6</v>
      </c>
      <c r="B9" s="167" t="s">
        <v>25</v>
      </c>
      <c r="C9" s="168"/>
      <c r="D9" s="168"/>
      <c r="E9" s="168"/>
      <c r="F9" s="168"/>
      <c r="G9" s="169"/>
      <c r="H9" s="170">
        <f>H8-H10</f>
        <v>7724.7</v>
      </c>
      <c r="I9" s="171"/>
    </row>
    <row r="10" spans="1:9" ht="19.5" customHeight="1">
      <c r="A10" s="5">
        <v>7</v>
      </c>
      <c r="B10" s="167" t="s">
        <v>26</v>
      </c>
      <c r="C10" s="168"/>
      <c r="D10" s="168"/>
      <c r="E10" s="168"/>
      <c r="F10" s="168"/>
      <c r="G10" s="169"/>
      <c r="H10" s="170">
        <v>1051.3</v>
      </c>
      <c r="I10" s="171"/>
    </row>
    <row r="11" spans="1:9" ht="21" customHeight="1">
      <c r="A11" s="5">
        <v>8</v>
      </c>
      <c r="B11" s="167" t="s">
        <v>27</v>
      </c>
      <c r="C11" s="168"/>
      <c r="D11" s="168"/>
      <c r="E11" s="168"/>
      <c r="F11" s="168"/>
      <c r="G11" s="169"/>
      <c r="H11" s="170">
        <v>6654</v>
      </c>
      <c r="I11" s="171"/>
    </row>
    <row r="12" spans="1:9" ht="14.25" customHeight="1">
      <c r="A12" s="172"/>
      <c r="B12" s="172"/>
      <c r="C12" s="172"/>
      <c r="D12" s="172"/>
      <c r="E12" s="172"/>
      <c r="F12" s="172"/>
      <c r="G12" s="172"/>
      <c r="H12" s="172"/>
      <c r="I12" s="172"/>
    </row>
    <row r="13" spans="1:9" ht="21" customHeight="1">
      <c r="A13" s="173" t="s">
        <v>29</v>
      </c>
      <c r="B13" s="174"/>
      <c r="C13" s="174"/>
      <c r="D13" s="174"/>
      <c r="E13" s="174"/>
      <c r="F13" s="174"/>
      <c r="G13" s="174"/>
      <c r="H13" s="174"/>
      <c r="I13" s="175"/>
    </row>
    <row r="14" spans="1:9" ht="21" customHeight="1">
      <c r="A14" s="137" t="s">
        <v>52</v>
      </c>
      <c r="B14" s="160"/>
      <c r="C14" s="160"/>
      <c r="D14" s="160"/>
      <c r="E14" s="160"/>
      <c r="F14" s="160"/>
      <c r="G14" s="160"/>
      <c r="H14" s="160"/>
      <c r="I14" s="161"/>
    </row>
    <row r="15" spans="1:9" ht="12.75" customHeight="1">
      <c r="A15" s="162" t="s">
        <v>3</v>
      </c>
      <c r="B15" s="162" t="s">
        <v>31</v>
      </c>
      <c r="C15" s="164" t="s">
        <v>0</v>
      </c>
      <c r="D15" s="165"/>
      <c r="E15" s="165"/>
      <c r="F15" s="166"/>
      <c r="G15" s="164" t="s">
        <v>2</v>
      </c>
      <c r="H15" s="166"/>
      <c r="I15" s="162" t="s">
        <v>32</v>
      </c>
    </row>
    <row r="16" spans="1:9" ht="75" customHeight="1">
      <c r="A16" s="163"/>
      <c r="B16" s="163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3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4.25" customHeight="1">
      <c r="A18" s="7">
        <v>1</v>
      </c>
      <c r="B18" s="8"/>
      <c r="C18" s="9" t="s">
        <v>5</v>
      </c>
      <c r="D18" s="8"/>
      <c r="E18" s="29"/>
      <c r="F18" s="8"/>
      <c r="G18" s="1"/>
      <c r="H18" s="8"/>
      <c r="I18" s="8"/>
    </row>
    <row r="19" spans="1:9" ht="27" customHeight="1">
      <c r="A19" s="5" t="s">
        <v>11</v>
      </c>
      <c r="B19" s="12">
        <v>-10.27</v>
      </c>
      <c r="C19" s="13" t="s">
        <v>4</v>
      </c>
      <c r="D19" s="12">
        <v>82.911</v>
      </c>
      <c r="E19" s="29">
        <f>D19-(B19-I19)</f>
        <v>82.266</v>
      </c>
      <c r="F19" s="12"/>
      <c r="G19" s="14" t="s">
        <v>42</v>
      </c>
      <c r="H19" s="29">
        <f>E19</f>
        <v>82.266</v>
      </c>
      <c r="I19" s="12">
        <v>-10.915</v>
      </c>
    </row>
    <row r="20" spans="1:9" ht="15" customHeight="1">
      <c r="A20" s="158" t="s">
        <v>12</v>
      </c>
      <c r="B20" s="148">
        <v>46.1</v>
      </c>
      <c r="C20" s="135" t="s">
        <v>49</v>
      </c>
      <c r="D20" s="153">
        <v>1409.9</v>
      </c>
      <c r="E20" s="153">
        <v>1398.9</v>
      </c>
      <c r="F20" s="148"/>
      <c r="G20" s="156" t="s">
        <v>188</v>
      </c>
      <c r="H20" s="148">
        <v>1446</v>
      </c>
      <c r="I20" s="148">
        <f>B20-D20+E20+E20-H20</f>
        <v>-12</v>
      </c>
    </row>
    <row r="21" spans="1:9" ht="117" customHeight="1">
      <c r="A21" s="159"/>
      <c r="B21" s="155"/>
      <c r="C21" s="136"/>
      <c r="D21" s="154"/>
      <c r="E21" s="154"/>
      <c r="F21" s="155"/>
      <c r="G21" s="157"/>
      <c r="H21" s="155"/>
      <c r="I21" s="149"/>
    </row>
    <row r="22" spans="1:9" ht="27" customHeight="1">
      <c r="A22" s="11" t="s">
        <v>56</v>
      </c>
      <c r="B22" s="19">
        <v>-3.645</v>
      </c>
      <c r="C22" s="20" t="s">
        <v>36</v>
      </c>
      <c r="D22" s="19">
        <v>25.938</v>
      </c>
      <c r="E22" s="29">
        <f>D22-(B22-I22)</f>
        <v>25.977999999999998</v>
      </c>
      <c r="F22" s="19"/>
      <c r="G22" s="21" t="s">
        <v>47</v>
      </c>
      <c r="H22" s="29">
        <f>E22</f>
        <v>25.977999999999998</v>
      </c>
      <c r="I22" s="19">
        <v>-3.605</v>
      </c>
    </row>
    <row r="23" spans="1:9" ht="19.5" customHeight="1">
      <c r="A23" s="15"/>
      <c r="B23" s="16">
        <f>SUM(B19:B22)</f>
        <v>32.184999999999995</v>
      </c>
      <c r="C23" s="17" t="s">
        <v>6</v>
      </c>
      <c r="D23" s="16">
        <f>SUM(D19:D22)</f>
        <v>1518.7490000000003</v>
      </c>
      <c r="E23" s="16">
        <f>SUM(E19:E22)</f>
        <v>1507.1440000000002</v>
      </c>
      <c r="F23" s="16"/>
      <c r="G23" s="18"/>
      <c r="H23" s="16">
        <f>SUM(H19:H22)</f>
        <v>1554.2440000000001</v>
      </c>
      <c r="I23" s="16">
        <f>SUM(I19:I22)</f>
        <v>-26.52</v>
      </c>
    </row>
    <row r="24" spans="1:9" ht="14.2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1" customHeight="1">
      <c r="A25" s="11" t="s">
        <v>14</v>
      </c>
      <c r="B25" s="19">
        <v>-202.47</v>
      </c>
      <c r="C25" s="20" t="s">
        <v>9</v>
      </c>
      <c r="D25" s="19">
        <v>1659.666</v>
      </c>
      <c r="E25" s="29">
        <f aca="true" t="shared" si="0" ref="E25:E31">D25-(B25-I25)</f>
        <v>1642.492</v>
      </c>
      <c r="F25" s="19"/>
      <c r="G25" s="21" t="s">
        <v>43</v>
      </c>
      <c r="H25" s="29">
        <f aca="true" t="shared" si="1" ref="H25:H31">E25</f>
        <v>1642.492</v>
      </c>
      <c r="I25" s="19">
        <v>-219.644</v>
      </c>
    </row>
    <row r="26" spans="1:9" ht="16.5" customHeight="1">
      <c r="A26" s="22" t="s">
        <v>15</v>
      </c>
      <c r="B26" s="19">
        <v>-86.94</v>
      </c>
      <c r="C26" s="20" t="s">
        <v>10</v>
      </c>
      <c r="D26" s="19">
        <v>538.291</v>
      </c>
      <c r="E26" s="29">
        <f t="shared" si="0"/>
        <v>540.671</v>
      </c>
      <c r="F26" s="19"/>
      <c r="G26" s="21" t="s">
        <v>44</v>
      </c>
      <c r="H26" s="29">
        <f t="shared" si="1"/>
        <v>540.671</v>
      </c>
      <c r="I26" s="19">
        <v>-84.56</v>
      </c>
    </row>
    <row r="27" spans="1:9" ht="27" customHeight="1">
      <c r="A27" s="22" t="s">
        <v>16</v>
      </c>
      <c r="B27" s="19">
        <v>23.487</v>
      </c>
      <c r="C27" s="20" t="s">
        <v>57</v>
      </c>
      <c r="D27" s="19">
        <v>-2.239</v>
      </c>
      <c r="E27" s="29">
        <f t="shared" si="0"/>
        <v>1.6050000000000013</v>
      </c>
      <c r="F27" s="19"/>
      <c r="G27" s="21" t="s">
        <v>63</v>
      </c>
      <c r="H27" s="29">
        <f t="shared" si="1"/>
        <v>1.6050000000000013</v>
      </c>
      <c r="I27" s="19">
        <v>27.331</v>
      </c>
    </row>
    <row r="28" spans="1:9" ht="27" customHeight="1">
      <c r="A28" s="11" t="s">
        <v>17</v>
      </c>
      <c r="B28" s="19">
        <v>-44.725</v>
      </c>
      <c r="C28" s="20" t="s">
        <v>30</v>
      </c>
      <c r="D28" s="19">
        <v>273.825</v>
      </c>
      <c r="E28" s="29">
        <f t="shared" si="0"/>
        <v>276.322</v>
      </c>
      <c r="F28" s="19"/>
      <c r="G28" s="21" t="s">
        <v>45</v>
      </c>
      <c r="H28" s="29">
        <f t="shared" si="1"/>
        <v>276.322</v>
      </c>
      <c r="I28" s="19">
        <v>-42.228</v>
      </c>
    </row>
    <row r="29" spans="1:9" ht="27" customHeight="1">
      <c r="A29" s="11" t="s">
        <v>60</v>
      </c>
      <c r="B29" s="19">
        <v>-1.966</v>
      </c>
      <c r="C29" s="20" t="s">
        <v>58</v>
      </c>
      <c r="D29" s="19">
        <v>6.625</v>
      </c>
      <c r="E29" s="29">
        <f t="shared" si="0"/>
        <v>6.56</v>
      </c>
      <c r="F29" s="19"/>
      <c r="G29" s="21" t="s">
        <v>64</v>
      </c>
      <c r="H29" s="29">
        <f t="shared" si="1"/>
        <v>6.56</v>
      </c>
      <c r="I29" s="19">
        <v>-2.031</v>
      </c>
    </row>
    <row r="30" spans="1:9" ht="27" customHeight="1">
      <c r="A30" s="11" t="s">
        <v>61</v>
      </c>
      <c r="B30" s="19">
        <v>-31.8</v>
      </c>
      <c r="C30" s="20" t="s">
        <v>8</v>
      </c>
      <c r="D30" s="19">
        <v>189.697</v>
      </c>
      <c r="E30" s="29">
        <v>191.2</v>
      </c>
      <c r="F30" s="19"/>
      <c r="G30" s="21" t="s">
        <v>46</v>
      </c>
      <c r="H30" s="29">
        <f t="shared" si="1"/>
        <v>191.2</v>
      </c>
      <c r="I30" s="19">
        <v>-30.2</v>
      </c>
    </row>
    <row r="31" spans="1:9" ht="27" customHeight="1">
      <c r="A31" s="11" t="s">
        <v>62</v>
      </c>
      <c r="B31" s="19">
        <v>-3.809</v>
      </c>
      <c r="C31" s="20" t="s">
        <v>59</v>
      </c>
      <c r="D31" s="19">
        <v>42.221</v>
      </c>
      <c r="E31" s="29">
        <f t="shared" si="0"/>
        <v>37.898999999999994</v>
      </c>
      <c r="F31" s="19"/>
      <c r="G31" s="21" t="s">
        <v>65</v>
      </c>
      <c r="H31" s="29">
        <f t="shared" si="1"/>
        <v>37.898999999999994</v>
      </c>
      <c r="I31" s="19">
        <v>-8.131</v>
      </c>
    </row>
    <row r="32" spans="1:9" ht="19.5" customHeight="1">
      <c r="A32" s="15"/>
      <c r="B32" s="16">
        <f>SUM(B25:B31)</f>
        <v>-348.223</v>
      </c>
      <c r="C32" s="17" t="s">
        <v>13</v>
      </c>
      <c r="D32" s="16">
        <f>SUM(D25:D31)</f>
        <v>2708.086</v>
      </c>
      <c r="E32" s="16">
        <f>SUM(E25:E31)</f>
        <v>2696.749</v>
      </c>
      <c r="F32" s="16"/>
      <c r="G32" s="23"/>
      <c r="H32" s="16">
        <f>SUM(H25:H30)</f>
        <v>2658.85</v>
      </c>
      <c r="I32" s="16">
        <f>SUM(I25:I31)</f>
        <v>-359.46299999999997</v>
      </c>
    </row>
    <row r="33" spans="1:9" ht="12.7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-0.13</v>
      </c>
      <c r="C34" s="20" t="s">
        <v>38</v>
      </c>
      <c r="D34" s="19">
        <v>4.608</v>
      </c>
      <c r="E34" s="29">
        <f>D34-(B34-I34)</f>
        <v>4.33</v>
      </c>
      <c r="F34" s="19"/>
      <c r="G34" s="25"/>
      <c r="H34" s="29">
        <f>E34</f>
        <v>4.33</v>
      </c>
      <c r="I34" s="19">
        <v>-0.408</v>
      </c>
    </row>
    <row r="35" spans="1:9" ht="25.5" customHeight="1">
      <c r="A35" s="11" t="s">
        <v>51</v>
      </c>
      <c r="B35" s="19">
        <v>-3.579</v>
      </c>
      <c r="C35" s="20" t="s">
        <v>39</v>
      </c>
      <c r="D35" s="19">
        <v>28.764</v>
      </c>
      <c r="E35" s="29">
        <f>D35-(B35-I35)</f>
        <v>29.274</v>
      </c>
      <c r="F35" s="19"/>
      <c r="G35" s="25"/>
      <c r="H35" s="29">
        <f>E35</f>
        <v>29.274</v>
      </c>
      <c r="I35" s="19">
        <v>-3.069</v>
      </c>
    </row>
    <row r="36" spans="1:9" s="10" customFormat="1" ht="18" customHeight="1">
      <c r="A36" s="15"/>
      <c r="B36" s="16">
        <f>SUM(B34:B35)</f>
        <v>-3.709</v>
      </c>
      <c r="C36" s="17" t="s">
        <v>40</v>
      </c>
      <c r="D36" s="16">
        <f>SUM(D34:D35)</f>
        <v>33.372</v>
      </c>
      <c r="E36" s="16">
        <f>SUM(E34:E35)</f>
        <v>33.604</v>
      </c>
      <c r="F36" s="16"/>
      <c r="G36" s="23"/>
      <c r="H36" s="16">
        <f>SUM(H34:H35)</f>
        <v>33.604</v>
      </c>
      <c r="I36" s="16">
        <f>SUM(I34:I35)</f>
        <v>-3.477</v>
      </c>
    </row>
    <row r="37" spans="1:9" ht="15" customHeight="1">
      <c r="A37" s="27"/>
      <c r="B37" s="16">
        <f>SUM(B23,B32,B36)</f>
        <v>-319.747</v>
      </c>
      <c r="C37" s="17" t="s">
        <v>19</v>
      </c>
      <c r="D37" s="16">
        <f>SUM(D23,D32,D36)</f>
        <v>4260.207</v>
      </c>
      <c r="E37" s="16">
        <f>SUM(E23,E32,E36)</f>
        <v>4237.497</v>
      </c>
      <c r="F37" s="16"/>
      <c r="G37" s="23"/>
      <c r="H37" s="16">
        <f>SUM(H23,H32,H36)</f>
        <v>4246.698</v>
      </c>
      <c r="I37" s="16">
        <f>SUM(I23,I32,I36)</f>
        <v>-389.4599999999999</v>
      </c>
    </row>
    <row r="38" spans="1:9" ht="33.75" customHeight="1">
      <c r="A38" s="27"/>
      <c r="B38" s="16"/>
      <c r="C38" s="17" t="s">
        <v>41</v>
      </c>
      <c r="D38" s="150">
        <f>E37+F37-D37</f>
        <v>-22.710000000000036</v>
      </c>
      <c r="E38" s="151"/>
      <c r="F38" s="152"/>
      <c r="G38" s="23"/>
      <c r="H38" s="28"/>
      <c r="I38" s="16"/>
    </row>
    <row r="39" spans="1:9" ht="24.75" customHeight="1">
      <c r="A39" s="101">
        <v>4</v>
      </c>
      <c r="B39" s="102">
        <v>544.5</v>
      </c>
      <c r="C39" s="103" t="s">
        <v>18</v>
      </c>
      <c r="D39" s="102">
        <v>112.1</v>
      </c>
      <c r="E39" s="102">
        <v>115.6</v>
      </c>
      <c r="F39" s="102"/>
      <c r="G39" s="104"/>
      <c r="H39" s="105">
        <v>160.5</v>
      </c>
      <c r="I39" s="102">
        <f>B39+E39-H39</f>
        <v>499.6</v>
      </c>
    </row>
  </sheetData>
  <sheetProtection/>
  <mergeCells count="36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70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03"/>
  <sheetViews>
    <sheetView tabSelected="1" view="pageBreakPreview" zoomScaleSheetLayoutView="100" zoomScalePageLayoutView="0" workbookViewId="0" topLeftCell="A55">
      <selection activeCell="H67" sqref="H67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4.875" style="0" customWidth="1"/>
    <col min="4" max="4" width="7.1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1:8" ht="15.75">
      <c r="A1" s="179" t="s">
        <v>135</v>
      </c>
      <c r="B1" s="179"/>
      <c r="C1" s="179"/>
      <c r="D1" s="179"/>
      <c r="E1" s="179"/>
      <c r="F1" s="179"/>
      <c r="G1" s="179"/>
      <c r="H1" s="179"/>
    </row>
    <row r="2" spans="1:8" ht="15.75">
      <c r="A2" s="179" t="s">
        <v>132</v>
      </c>
      <c r="B2" s="179"/>
      <c r="C2" s="179"/>
      <c r="D2" s="179"/>
      <c r="E2" s="179"/>
      <c r="F2" s="179"/>
      <c r="G2" s="179"/>
      <c r="H2" s="179"/>
    </row>
    <row r="3" spans="1:8" ht="16.5" thickBot="1">
      <c r="A3" s="179" t="s">
        <v>66</v>
      </c>
      <c r="B3" s="179"/>
      <c r="C3" s="179"/>
      <c r="D3" s="179"/>
      <c r="E3" s="179"/>
      <c r="F3" s="179"/>
      <c r="G3" s="179"/>
      <c r="H3" s="179"/>
    </row>
    <row r="4" spans="1:8" ht="12.75">
      <c r="A4" s="38"/>
      <c r="B4" s="30" t="s">
        <v>67</v>
      </c>
      <c r="C4" s="39" t="s">
        <v>68</v>
      </c>
      <c r="D4" s="39" t="s">
        <v>69</v>
      </c>
      <c r="E4" s="40" t="s">
        <v>70</v>
      </c>
      <c r="F4" s="31" t="s">
        <v>71</v>
      </c>
      <c r="G4" s="32" t="s">
        <v>70</v>
      </c>
      <c r="H4" s="33" t="s">
        <v>72</v>
      </c>
    </row>
    <row r="5" spans="1:8" ht="13.5" thickBot="1">
      <c r="A5" s="38"/>
      <c r="B5" s="34" t="s">
        <v>73</v>
      </c>
      <c r="C5" s="42" t="s">
        <v>74</v>
      </c>
      <c r="D5" s="42" t="s">
        <v>75</v>
      </c>
      <c r="E5" s="43" t="s">
        <v>76</v>
      </c>
      <c r="F5" s="35" t="s">
        <v>77</v>
      </c>
      <c r="G5" s="41" t="s">
        <v>78</v>
      </c>
      <c r="H5" s="36" t="s">
        <v>79</v>
      </c>
    </row>
    <row r="6" spans="1:8" ht="12.75">
      <c r="A6" s="38"/>
      <c r="B6" s="37" t="s">
        <v>80</v>
      </c>
      <c r="C6" s="48" t="s">
        <v>81</v>
      </c>
      <c r="D6" s="49"/>
      <c r="E6" s="49"/>
      <c r="F6" s="49"/>
      <c r="G6" s="62"/>
      <c r="H6" s="63"/>
    </row>
    <row r="7" spans="1:8" ht="24">
      <c r="A7" s="38"/>
      <c r="B7" s="50" t="s">
        <v>82</v>
      </c>
      <c r="C7" s="47" t="s">
        <v>153</v>
      </c>
      <c r="D7" s="60" t="s">
        <v>54</v>
      </c>
      <c r="E7" s="52">
        <v>1051.3</v>
      </c>
      <c r="F7" s="51" t="s">
        <v>83</v>
      </c>
      <c r="G7" s="52">
        <v>1051.3</v>
      </c>
      <c r="H7" s="64"/>
    </row>
    <row r="8" spans="1:8" ht="12.75" customHeight="1" thickBot="1">
      <c r="A8" s="38"/>
      <c r="B8" s="110" t="s">
        <v>84</v>
      </c>
      <c r="C8" s="111" t="s">
        <v>136</v>
      </c>
      <c r="D8" s="112" t="s">
        <v>54</v>
      </c>
      <c r="E8" s="66">
        <v>6654</v>
      </c>
      <c r="F8" s="113" t="s">
        <v>83</v>
      </c>
      <c r="G8" s="66">
        <v>6654</v>
      </c>
      <c r="H8" s="114"/>
    </row>
    <row r="9" spans="1:8" ht="12.75">
      <c r="A9" s="38"/>
      <c r="B9" s="37" t="s">
        <v>85</v>
      </c>
      <c r="C9" s="48" t="s">
        <v>86</v>
      </c>
      <c r="D9" s="49"/>
      <c r="E9" s="49"/>
      <c r="F9" s="49"/>
      <c r="G9" s="115"/>
      <c r="H9" s="63"/>
    </row>
    <row r="10" spans="1:8" ht="12.75" customHeight="1">
      <c r="A10" s="38"/>
      <c r="B10" s="53" t="s">
        <v>87</v>
      </c>
      <c r="C10" s="54" t="s">
        <v>155</v>
      </c>
      <c r="D10" s="55" t="s">
        <v>54</v>
      </c>
      <c r="E10" s="56">
        <v>20</v>
      </c>
      <c r="F10" s="67" t="s">
        <v>88</v>
      </c>
      <c r="G10" s="56">
        <v>1</v>
      </c>
      <c r="H10" s="61"/>
    </row>
    <row r="11" spans="1:8" ht="12.75" customHeight="1">
      <c r="A11" s="38"/>
      <c r="B11" s="53" t="s">
        <v>89</v>
      </c>
      <c r="C11" s="58" t="s">
        <v>137</v>
      </c>
      <c r="D11" s="55" t="s">
        <v>138</v>
      </c>
      <c r="E11" s="56">
        <v>0.2</v>
      </c>
      <c r="F11" s="67" t="s">
        <v>88</v>
      </c>
      <c r="G11" s="56"/>
      <c r="H11" s="134" t="s">
        <v>228</v>
      </c>
    </row>
    <row r="12" spans="1:8" ht="12.75" customHeight="1">
      <c r="A12" s="38"/>
      <c r="B12" s="53" t="s">
        <v>91</v>
      </c>
      <c r="C12" s="58" t="s">
        <v>139</v>
      </c>
      <c r="D12" s="68" t="s">
        <v>53</v>
      </c>
      <c r="E12" s="56">
        <v>2</v>
      </c>
      <c r="F12" s="67" t="s">
        <v>88</v>
      </c>
      <c r="G12" s="56">
        <v>1</v>
      </c>
      <c r="H12" s="61"/>
    </row>
    <row r="13" spans="1:8" ht="12.75" customHeight="1">
      <c r="A13" s="38"/>
      <c r="B13" s="53" t="s">
        <v>93</v>
      </c>
      <c r="C13" s="59" t="s">
        <v>140</v>
      </c>
      <c r="D13" s="55" t="s">
        <v>54</v>
      </c>
      <c r="E13" s="56">
        <v>2000</v>
      </c>
      <c r="F13" s="67" t="s">
        <v>90</v>
      </c>
      <c r="G13" s="56">
        <v>2000</v>
      </c>
      <c r="H13" s="61"/>
    </row>
    <row r="14" spans="1:8" ht="12.75">
      <c r="A14" s="38"/>
      <c r="B14" s="53" t="s">
        <v>94</v>
      </c>
      <c r="C14" s="59" t="s">
        <v>133</v>
      </c>
      <c r="D14" s="55" t="s">
        <v>54</v>
      </c>
      <c r="E14" s="56">
        <v>1800</v>
      </c>
      <c r="F14" s="67" t="s">
        <v>92</v>
      </c>
      <c r="G14" s="56">
        <v>1800</v>
      </c>
      <c r="H14" s="61"/>
    </row>
    <row r="15" spans="1:8" ht="12.75" customHeight="1">
      <c r="A15" s="38"/>
      <c r="B15" s="53" t="s">
        <v>95</v>
      </c>
      <c r="C15" s="59" t="s">
        <v>141</v>
      </c>
      <c r="D15" s="60" t="s">
        <v>54</v>
      </c>
      <c r="E15" s="52">
        <v>1000</v>
      </c>
      <c r="F15" s="67" t="s">
        <v>156</v>
      </c>
      <c r="G15" s="52">
        <v>1000</v>
      </c>
      <c r="H15" s="61"/>
    </row>
    <row r="16" spans="1:8" ht="12.75" customHeight="1">
      <c r="A16" s="38"/>
      <c r="B16" s="53" t="s">
        <v>96</v>
      </c>
      <c r="C16" s="59" t="s">
        <v>157</v>
      </c>
      <c r="D16" s="55" t="s">
        <v>54</v>
      </c>
      <c r="E16" s="56">
        <v>51</v>
      </c>
      <c r="F16" s="67" t="s">
        <v>156</v>
      </c>
      <c r="G16" s="56">
        <v>51</v>
      </c>
      <c r="H16" s="61"/>
    </row>
    <row r="17" spans="1:8" ht="12.75" customHeight="1">
      <c r="A17" s="38"/>
      <c r="B17" s="53" t="s">
        <v>98</v>
      </c>
      <c r="C17" s="59" t="s">
        <v>158</v>
      </c>
      <c r="D17" s="55" t="s">
        <v>54</v>
      </c>
      <c r="E17" s="56">
        <v>128</v>
      </c>
      <c r="F17" s="67" t="s">
        <v>156</v>
      </c>
      <c r="G17" s="56">
        <v>128</v>
      </c>
      <c r="H17" s="61"/>
    </row>
    <row r="18" spans="1:8" ht="12.75" customHeight="1">
      <c r="A18" s="38"/>
      <c r="B18" s="53" t="s">
        <v>100</v>
      </c>
      <c r="C18" s="59" t="s">
        <v>175</v>
      </c>
      <c r="D18" s="100" t="s">
        <v>53</v>
      </c>
      <c r="E18" s="56">
        <v>10</v>
      </c>
      <c r="F18" s="67" t="s">
        <v>156</v>
      </c>
      <c r="G18" s="56">
        <v>10</v>
      </c>
      <c r="H18" s="61"/>
    </row>
    <row r="19" spans="1:8" ht="12.75" customHeight="1">
      <c r="A19" s="38"/>
      <c r="B19" s="53" t="s">
        <v>103</v>
      </c>
      <c r="C19" s="59" t="s">
        <v>97</v>
      </c>
      <c r="D19" s="55" t="s">
        <v>55</v>
      </c>
      <c r="E19" s="56">
        <v>170</v>
      </c>
      <c r="F19" s="67" t="s">
        <v>88</v>
      </c>
      <c r="G19" s="56">
        <v>169</v>
      </c>
      <c r="H19" s="61"/>
    </row>
    <row r="20" spans="1:8" ht="12.75">
      <c r="A20" s="38"/>
      <c r="B20" s="53" t="s">
        <v>106</v>
      </c>
      <c r="C20" s="59" t="s">
        <v>159</v>
      </c>
      <c r="D20" s="60" t="s">
        <v>54</v>
      </c>
      <c r="E20" s="52">
        <v>18</v>
      </c>
      <c r="F20" s="67" t="s">
        <v>88</v>
      </c>
      <c r="G20" s="56"/>
      <c r="H20" s="134" t="s">
        <v>229</v>
      </c>
    </row>
    <row r="21" spans="1:8" ht="12.75" customHeight="1">
      <c r="A21" s="38"/>
      <c r="B21" s="53" t="s">
        <v>108</v>
      </c>
      <c r="C21" s="59" t="s">
        <v>142</v>
      </c>
      <c r="D21" s="60" t="s">
        <v>53</v>
      </c>
      <c r="E21" s="52">
        <v>4</v>
      </c>
      <c r="F21" s="67" t="s">
        <v>88</v>
      </c>
      <c r="G21" s="56"/>
      <c r="H21" s="134" t="s">
        <v>228</v>
      </c>
    </row>
    <row r="22" spans="1:8" ht="12.75" customHeight="1">
      <c r="A22" s="38"/>
      <c r="B22" s="53" t="s">
        <v>109</v>
      </c>
      <c r="C22" s="54" t="s">
        <v>99</v>
      </c>
      <c r="D22" s="55" t="s">
        <v>53</v>
      </c>
      <c r="E22" s="56">
        <v>12</v>
      </c>
      <c r="F22" s="67" t="s">
        <v>83</v>
      </c>
      <c r="G22" s="56">
        <v>8</v>
      </c>
      <c r="H22" s="61"/>
    </row>
    <row r="23" spans="1:8" ht="12.75" customHeight="1">
      <c r="A23" s="38"/>
      <c r="B23" s="53" t="s">
        <v>110</v>
      </c>
      <c r="C23" s="54" t="s">
        <v>101</v>
      </c>
      <c r="D23" s="55" t="s">
        <v>53</v>
      </c>
      <c r="E23" s="56">
        <v>10</v>
      </c>
      <c r="F23" s="67" t="s">
        <v>102</v>
      </c>
      <c r="G23" s="56">
        <v>10</v>
      </c>
      <c r="H23" s="61"/>
    </row>
    <row r="24" spans="1:8" ht="12.75" customHeight="1">
      <c r="A24" s="38"/>
      <c r="B24" s="53" t="s">
        <v>111</v>
      </c>
      <c r="C24" s="54" t="s">
        <v>104</v>
      </c>
      <c r="D24" s="55" t="s">
        <v>53</v>
      </c>
      <c r="E24" s="56">
        <v>10</v>
      </c>
      <c r="F24" s="67" t="s">
        <v>105</v>
      </c>
      <c r="G24" s="56">
        <v>10</v>
      </c>
      <c r="H24" s="61"/>
    </row>
    <row r="25" spans="1:8" ht="12.75" customHeight="1">
      <c r="A25" s="38"/>
      <c r="B25" s="53" t="s">
        <v>113</v>
      </c>
      <c r="C25" s="59" t="s">
        <v>107</v>
      </c>
      <c r="D25" s="55" t="s">
        <v>53</v>
      </c>
      <c r="E25" s="56">
        <v>3</v>
      </c>
      <c r="F25" s="67" t="s">
        <v>83</v>
      </c>
      <c r="G25" s="56">
        <v>2</v>
      </c>
      <c r="H25" s="61"/>
    </row>
    <row r="26" spans="1:8" ht="12.75" customHeight="1">
      <c r="A26" s="38"/>
      <c r="B26" s="53" t="s">
        <v>115</v>
      </c>
      <c r="C26" s="59" t="s">
        <v>143</v>
      </c>
      <c r="D26" s="55" t="s">
        <v>53</v>
      </c>
      <c r="E26" s="56">
        <v>4</v>
      </c>
      <c r="F26" s="67" t="s">
        <v>88</v>
      </c>
      <c r="G26" s="56">
        <v>2</v>
      </c>
      <c r="H26" s="61"/>
    </row>
    <row r="27" spans="1:8" ht="12.75" customHeight="1">
      <c r="A27" s="38"/>
      <c r="B27" s="53" t="s">
        <v>117</v>
      </c>
      <c r="C27" s="54" t="s">
        <v>160</v>
      </c>
      <c r="D27" s="55" t="s">
        <v>54</v>
      </c>
      <c r="E27" s="56">
        <v>1.5</v>
      </c>
      <c r="F27" s="67" t="s">
        <v>83</v>
      </c>
      <c r="G27" s="56">
        <v>2.44</v>
      </c>
      <c r="H27" s="61"/>
    </row>
    <row r="28" spans="1:8" ht="12.75">
      <c r="A28" s="38"/>
      <c r="B28" s="53" t="s">
        <v>119</v>
      </c>
      <c r="C28" s="54" t="s">
        <v>161</v>
      </c>
      <c r="D28" s="55" t="s">
        <v>53</v>
      </c>
      <c r="E28" s="56">
        <v>240</v>
      </c>
      <c r="F28" s="67" t="s">
        <v>90</v>
      </c>
      <c r="G28" s="56">
        <v>121</v>
      </c>
      <c r="H28" s="57"/>
    </row>
    <row r="29" spans="1:8" ht="12.75" customHeight="1">
      <c r="A29" s="38"/>
      <c r="B29" s="53" t="s">
        <v>120</v>
      </c>
      <c r="C29" s="59" t="s">
        <v>144</v>
      </c>
      <c r="D29" s="60" t="s">
        <v>55</v>
      </c>
      <c r="E29" s="52">
        <v>11.6</v>
      </c>
      <c r="F29" s="67" t="s">
        <v>145</v>
      </c>
      <c r="G29" s="56"/>
      <c r="H29" s="134" t="s">
        <v>228</v>
      </c>
    </row>
    <row r="30" spans="1:8" ht="12.75">
      <c r="A30" s="38"/>
      <c r="B30" s="53" t="s">
        <v>121</v>
      </c>
      <c r="C30" s="54" t="s">
        <v>112</v>
      </c>
      <c r="D30" s="55" t="s">
        <v>54</v>
      </c>
      <c r="E30" s="56">
        <v>2.2</v>
      </c>
      <c r="F30" s="67" t="s">
        <v>102</v>
      </c>
      <c r="G30" s="56">
        <v>2.2</v>
      </c>
      <c r="H30" s="134"/>
    </row>
    <row r="31" spans="1:8" ht="12.75">
      <c r="A31" s="38"/>
      <c r="B31" s="53" t="s">
        <v>123</v>
      </c>
      <c r="C31" s="54" t="s">
        <v>114</v>
      </c>
      <c r="D31" s="55" t="s">
        <v>54</v>
      </c>
      <c r="E31" s="56">
        <v>2.2</v>
      </c>
      <c r="F31" s="67" t="s">
        <v>105</v>
      </c>
      <c r="G31" s="56">
        <v>2.2</v>
      </c>
      <c r="H31" s="134"/>
    </row>
    <row r="32" spans="1:8" ht="12.75" customHeight="1">
      <c r="A32" s="38"/>
      <c r="B32" s="53" t="s">
        <v>125</v>
      </c>
      <c r="C32" s="59" t="s">
        <v>116</v>
      </c>
      <c r="D32" s="55" t="s">
        <v>54</v>
      </c>
      <c r="E32" s="56">
        <v>85</v>
      </c>
      <c r="F32" s="67" t="s">
        <v>88</v>
      </c>
      <c r="G32" s="56"/>
      <c r="H32" s="134" t="s">
        <v>230</v>
      </c>
    </row>
    <row r="33" spans="1:8" ht="12.75">
      <c r="A33" s="38"/>
      <c r="B33" s="53" t="s">
        <v>146</v>
      </c>
      <c r="C33" s="59" t="s">
        <v>118</v>
      </c>
      <c r="D33" s="55" t="s">
        <v>55</v>
      </c>
      <c r="E33" s="56">
        <v>50</v>
      </c>
      <c r="F33" s="67" t="s">
        <v>83</v>
      </c>
      <c r="G33" s="56">
        <v>120</v>
      </c>
      <c r="H33" s="61"/>
    </row>
    <row r="34" spans="1:8" ht="12.75" customHeight="1">
      <c r="A34" s="38"/>
      <c r="B34" s="53" t="s">
        <v>147</v>
      </c>
      <c r="C34" s="59" t="s">
        <v>163</v>
      </c>
      <c r="D34" s="55" t="s">
        <v>53</v>
      </c>
      <c r="E34" s="56">
        <v>4</v>
      </c>
      <c r="F34" s="67" t="s">
        <v>83</v>
      </c>
      <c r="G34" s="52"/>
      <c r="H34" s="108" t="s">
        <v>201</v>
      </c>
    </row>
    <row r="35" spans="1:8" ht="12.75" customHeight="1">
      <c r="A35" s="38"/>
      <c r="B35" s="53" t="s">
        <v>148</v>
      </c>
      <c r="C35" s="59" t="s">
        <v>134</v>
      </c>
      <c r="D35" s="55" t="s">
        <v>53</v>
      </c>
      <c r="E35" s="56">
        <v>10</v>
      </c>
      <c r="F35" s="67" t="s">
        <v>83</v>
      </c>
      <c r="G35" s="52">
        <v>12</v>
      </c>
      <c r="H35" s="65"/>
    </row>
    <row r="36" spans="1:8" ht="24">
      <c r="A36" s="38"/>
      <c r="B36" s="53" t="s">
        <v>149</v>
      </c>
      <c r="C36" s="59" t="s">
        <v>162</v>
      </c>
      <c r="D36" s="60" t="s">
        <v>54</v>
      </c>
      <c r="E36" s="60">
        <v>36</v>
      </c>
      <c r="F36" s="67" t="s">
        <v>122</v>
      </c>
      <c r="G36" s="52"/>
      <c r="H36" s="109" t="s">
        <v>202</v>
      </c>
    </row>
    <row r="37" spans="1:8" ht="24">
      <c r="A37" s="38"/>
      <c r="B37" s="53" t="s">
        <v>150</v>
      </c>
      <c r="C37" s="54" t="s">
        <v>154</v>
      </c>
      <c r="D37" s="55" t="s">
        <v>124</v>
      </c>
      <c r="E37" s="56">
        <v>70</v>
      </c>
      <c r="F37" s="67" t="s">
        <v>83</v>
      </c>
      <c r="G37" s="52">
        <v>70</v>
      </c>
      <c r="H37" s="61"/>
    </row>
    <row r="38" spans="1:8" ht="12.75" customHeight="1">
      <c r="A38" s="38"/>
      <c r="B38" s="53" t="s">
        <v>151</v>
      </c>
      <c r="C38" s="121" t="s">
        <v>169</v>
      </c>
      <c r="D38" s="55" t="s">
        <v>124</v>
      </c>
      <c r="E38" s="56">
        <v>70</v>
      </c>
      <c r="F38" s="67" t="s">
        <v>83</v>
      </c>
      <c r="G38" s="52"/>
      <c r="H38" s="61"/>
    </row>
    <row r="39" spans="1:8" ht="12.75" customHeight="1">
      <c r="A39" s="38"/>
      <c r="B39" s="53" t="s">
        <v>203</v>
      </c>
      <c r="C39" s="59" t="s">
        <v>179</v>
      </c>
      <c r="D39" s="55" t="s">
        <v>53</v>
      </c>
      <c r="E39" s="56"/>
      <c r="F39" s="67"/>
      <c r="G39" s="52">
        <v>5</v>
      </c>
      <c r="H39" s="61"/>
    </row>
    <row r="40" spans="1:8" ht="12.75" customHeight="1">
      <c r="A40" s="38"/>
      <c r="B40" s="53" t="s">
        <v>204</v>
      </c>
      <c r="C40" s="59" t="s">
        <v>185</v>
      </c>
      <c r="D40" s="55" t="s">
        <v>186</v>
      </c>
      <c r="E40" s="56"/>
      <c r="F40" s="67"/>
      <c r="G40" s="52">
        <v>1</v>
      </c>
      <c r="H40" s="61"/>
    </row>
    <row r="41" spans="1:8" ht="12.75" customHeight="1">
      <c r="A41" s="38"/>
      <c r="B41" s="53" t="s">
        <v>205</v>
      </c>
      <c r="C41" s="59" t="s">
        <v>173</v>
      </c>
      <c r="D41" s="55" t="s">
        <v>53</v>
      </c>
      <c r="E41" s="56"/>
      <c r="F41" s="67"/>
      <c r="G41" s="52">
        <v>14</v>
      </c>
      <c r="H41" s="61"/>
    </row>
    <row r="42" spans="1:8" ht="12.75" customHeight="1">
      <c r="A42" s="38"/>
      <c r="B42" s="53" t="s">
        <v>206</v>
      </c>
      <c r="C42" s="74" t="s">
        <v>176</v>
      </c>
      <c r="D42" s="55" t="s">
        <v>54</v>
      </c>
      <c r="E42" s="56"/>
      <c r="F42" s="67"/>
      <c r="G42" s="52">
        <v>2.7</v>
      </c>
      <c r="H42" s="61"/>
    </row>
    <row r="43" spans="1:8" ht="12.75" customHeight="1">
      <c r="A43" s="38"/>
      <c r="B43" s="53" t="s">
        <v>207</v>
      </c>
      <c r="C43" s="59" t="s">
        <v>178</v>
      </c>
      <c r="D43" s="55" t="s">
        <v>53</v>
      </c>
      <c r="E43" s="56"/>
      <c r="F43" s="67"/>
      <c r="G43" s="52">
        <v>4</v>
      </c>
      <c r="H43" s="61"/>
    </row>
    <row r="44" spans="1:8" ht="12.75" customHeight="1">
      <c r="A44" s="38"/>
      <c r="B44" s="53" t="s">
        <v>208</v>
      </c>
      <c r="C44" s="59" t="s">
        <v>187</v>
      </c>
      <c r="D44" s="100" t="s">
        <v>54</v>
      </c>
      <c r="E44" s="56"/>
      <c r="F44" s="67"/>
      <c r="G44" s="52">
        <v>1.6</v>
      </c>
      <c r="H44" s="61"/>
    </row>
    <row r="45" spans="1:8" ht="12.75" customHeight="1">
      <c r="A45" s="38"/>
      <c r="B45" s="53" t="s">
        <v>209</v>
      </c>
      <c r="C45" s="74" t="s">
        <v>189</v>
      </c>
      <c r="D45" s="100" t="s">
        <v>54</v>
      </c>
      <c r="E45" s="56"/>
      <c r="F45" s="67"/>
      <c r="G45" s="52">
        <v>15</v>
      </c>
      <c r="H45" s="61"/>
    </row>
    <row r="46" spans="1:8" ht="12.75" customHeight="1">
      <c r="A46" s="38"/>
      <c r="B46" s="53" t="s">
        <v>210</v>
      </c>
      <c r="C46" s="74" t="s">
        <v>190</v>
      </c>
      <c r="D46" s="100" t="s">
        <v>54</v>
      </c>
      <c r="E46" s="56"/>
      <c r="F46" s="67"/>
      <c r="G46" s="52">
        <v>78</v>
      </c>
      <c r="H46" s="61"/>
    </row>
    <row r="47" spans="1:8" ht="12.75" customHeight="1">
      <c r="A47" s="38"/>
      <c r="B47" s="53" t="s">
        <v>211</v>
      </c>
      <c r="C47" s="74" t="s">
        <v>191</v>
      </c>
      <c r="D47" s="100" t="s">
        <v>54</v>
      </c>
      <c r="E47" s="56"/>
      <c r="F47" s="67"/>
      <c r="G47" s="52">
        <v>78</v>
      </c>
      <c r="H47" s="61"/>
    </row>
    <row r="48" spans="1:8" ht="12.75" customHeight="1">
      <c r="A48" s="38"/>
      <c r="B48" s="53" t="s">
        <v>212</v>
      </c>
      <c r="C48" s="74" t="s">
        <v>192</v>
      </c>
      <c r="D48" s="100" t="s">
        <v>54</v>
      </c>
      <c r="E48" s="56"/>
      <c r="F48" s="67"/>
      <c r="G48" s="52">
        <v>1.8</v>
      </c>
      <c r="H48" s="61"/>
    </row>
    <row r="49" spans="1:8" ht="12.75" customHeight="1">
      <c r="A49" s="38"/>
      <c r="B49" s="53" t="s">
        <v>213</v>
      </c>
      <c r="C49" s="74" t="s">
        <v>195</v>
      </c>
      <c r="D49" s="100" t="s">
        <v>53</v>
      </c>
      <c r="E49" s="56"/>
      <c r="F49" s="67"/>
      <c r="G49" s="52">
        <v>10</v>
      </c>
      <c r="H49" s="61"/>
    </row>
    <row r="50" spans="1:8" ht="12.75" customHeight="1">
      <c r="A50" s="38"/>
      <c r="B50" s="53" t="s">
        <v>214</v>
      </c>
      <c r="C50" s="74" t="s">
        <v>196</v>
      </c>
      <c r="D50" s="100" t="s">
        <v>55</v>
      </c>
      <c r="E50" s="56"/>
      <c r="F50" s="67"/>
      <c r="G50" s="52">
        <v>7.2</v>
      </c>
      <c r="H50" s="61"/>
    </row>
    <row r="51" spans="1:8" ht="12.75" customHeight="1">
      <c r="A51" s="38"/>
      <c r="B51" s="53" t="s">
        <v>215</v>
      </c>
      <c r="C51" s="74" t="s">
        <v>198</v>
      </c>
      <c r="D51" s="100" t="s">
        <v>55</v>
      </c>
      <c r="E51" s="56"/>
      <c r="F51" s="67"/>
      <c r="G51" s="52">
        <v>2.05</v>
      </c>
      <c r="H51" s="61"/>
    </row>
    <row r="52" spans="1:8" ht="12.75" customHeight="1">
      <c r="A52" s="38"/>
      <c r="B52" s="53" t="s">
        <v>216</v>
      </c>
      <c r="C52" s="74" t="s">
        <v>227</v>
      </c>
      <c r="D52" s="100" t="s">
        <v>55</v>
      </c>
      <c r="E52" s="56"/>
      <c r="F52" s="67"/>
      <c r="G52" s="52">
        <v>6</v>
      </c>
      <c r="H52" s="61"/>
    </row>
    <row r="53" spans="1:8" ht="12.75" customHeight="1" thickBot="1">
      <c r="A53" s="38"/>
      <c r="B53" s="116" t="s">
        <v>217</v>
      </c>
      <c r="C53" s="117" t="s">
        <v>197</v>
      </c>
      <c r="D53" s="118" t="s">
        <v>53</v>
      </c>
      <c r="E53" s="119"/>
      <c r="F53" s="120"/>
      <c r="G53" s="66">
        <v>4</v>
      </c>
      <c r="H53" s="69"/>
    </row>
    <row r="54" spans="1:8" ht="24" customHeight="1">
      <c r="A54" s="38"/>
      <c r="B54" s="122" t="s">
        <v>126</v>
      </c>
      <c r="C54" s="123" t="s">
        <v>166</v>
      </c>
      <c r="D54" s="124" t="s">
        <v>167</v>
      </c>
      <c r="E54" s="125">
        <v>1</v>
      </c>
      <c r="F54" s="126" t="s">
        <v>83</v>
      </c>
      <c r="G54" s="125">
        <v>1</v>
      </c>
      <c r="H54" s="127"/>
    </row>
    <row r="55" spans="1:8" ht="12.75">
      <c r="A55" s="38"/>
      <c r="B55" s="73" t="s">
        <v>218</v>
      </c>
      <c r="C55" s="47" t="s">
        <v>170</v>
      </c>
      <c r="D55" s="60" t="s">
        <v>53</v>
      </c>
      <c r="E55" s="52" t="s">
        <v>152</v>
      </c>
      <c r="F55" s="70"/>
      <c r="G55" s="52">
        <v>41</v>
      </c>
      <c r="H55" s="65"/>
    </row>
    <row r="56" spans="1:8" ht="12.75">
      <c r="A56" s="38"/>
      <c r="B56" s="73" t="s">
        <v>219</v>
      </c>
      <c r="C56" s="47" t="s">
        <v>194</v>
      </c>
      <c r="D56" s="76" t="s">
        <v>53</v>
      </c>
      <c r="E56" s="52"/>
      <c r="F56" s="70"/>
      <c r="G56" s="77">
        <v>1</v>
      </c>
      <c r="H56" s="65"/>
    </row>
    <row r="57" spans="1:8" ht="12.75">
      <c r="A57" s="38"/>
      <c r="B57" s="73" t="s">
        <v>220</v>
      </c>
      <c r="C57" s="75" t="s">
        <v>171</v>
      </c>
      <c r="D57" s="76" t="s">
        <v>53</v>
      </c>
      <c r="E57" s="52"/>
      <c r="F57" s="70"/>
      <c r="G57" s="77">
        <v>6</v>
      </c>
      <c r="H57" s="65"/>
    </row>
    <row r="58" spans="1:8" ht="12.75">
      <c r="A58" s="38"/>
      <c r="B58" s="73" t="s">
        <v>221</v>
      </c>
      <c r="C58" s="81" t="s">
        <v>174</v>
      </c>
      <c r="D58" s="82" t="s">
        <v>53</v>
      </c>
      <c r="E58" s="83"/>
      <c r="F58" s="80"/>
      <c r="G58" s="84">
        <v>4</v>
      </c>
      <c r="H58" s="65"/>
    </row>
    <row r="59" spans="1:8" ht="12.75">
      <c r="A59" s="38"/>
      <c r="B59" s="73" t="s">
        <v>222</v>
      </c>
      <c r="C59" s="78" t="s">
        <v>172</v>
      </c>
      <c r="D59" s="76" t="s">
        <v>53</v>
      </c>
      <c r="E59" s="79"/>
      <c r="F59" s="80"/>
      <c r="G59" s="77">
        <v>34</v>
      </c>
      <c r="H59" s="65"/>
    </row>
    <row r="60" spans="1:8" ht="12.75">
      <c r="A60" s="38"/>
      <c r="B60" s="73" t="s">
        <v>223</v>
      </c>
      <c r="C60" s="59" t="s">
        <v>177</v>
      </c>
      <c r="D60" s="60" t="s">
        <v>53</v>
      </c>
      <c r="E60" s="52"/>
      <c r="F60" s="70"/>
      <c r="G60" s="52">
        <v>2</v>
      </c>
      <c r="H60" s="65"/>
    </row>
    <row r="61" spans="1:8" ht="12.75">
      <c r="A61" s="38"/>
      <c r="B61" s="73" t="s">
        <v>224</v>
      </c>
      <c r="C61" s="107" t="s">
        <v>199</v>
      </c>
      <c r="D61" s="60" t="s">
        <v>53</v>
      </c>
      <c r="E61" s="52"/>
      <c r="F61" s="70"/>
      <c r="G61" s="52">
        <v>6</v>
      </c>
      <c r="H61" s="65"/>
    </row>
    <row r="62" spans="1:8" ht="12.75">
      <c r="A62" s="38"/>
      <c r="B62" s="73" t="s">
        <v>225</v>
      </c>
      <c r="C62" s="106" t="s">
        <v>193</v>
      </c>
      <c r="D62" s="60" t="s">
        <v>53</v>
      </c>
      <c r="E62" s="52"/>
      <c r="F62" s="70"/>
      <c r="G62" s="52">
        <v>3</v>
      </c>
      <c r="H62" s="65"/>
    </row>
    <row r="63" spans="1:8" ht="13.5" thickBot="1">
      <c r="A63" s="38"/>
      <c r="B63" s="138" t="s">
        <v>226</v>
      </c>
      <c r="C63" s="139" t="s">
        <v>200</v>
      </c>
      <c r="D63" s="140" t="s">
        <v>55</v>
      </c>
      <c r="E63" s="141"/>
      <c r="F63" s="142"/>
      <c r="G63" s="141">
        <v>25</v>
      </c>
      <c r="H63" s="143"/>
    </row>
    <row r="64" spans="1:8" ht="24" customHeight="1">
      <c r="A64" s="38"/>
      <c r="B64" s="122" t="s">
        <v>127</v>
      </c>
      <c r="C64" s="146" t="s">
        <v>168</v>
      </c>
      <c r="D64" s="124" t="s">
        <v>167</v>
      </c>
      <c r="E64" s="125">
        <v>1</v>
      </c>
      <c r="F64" s="126" t="s">
        <v>83</v>
      </c>
      <c r="G64" s="125">
        <v>1</v>
      </c>
      <c r="H64" s="147"/>
    </row>
    <row r="65" spans="1:8" ht="24">
      <c r="A65" s="38"/>
      <c r="B65" s="50" t="s">
        <v>276</v>
      </c>
      <c r="C65" s="67" t="s">
        <v>231</v>
      </c>
      <c r="D65" s="60" t="s">
        <v>54</v>
      </c>
      <c r="E65" s="52"/>
      <c r="F65" s="70"/>
      <c r="G65" s="52">
        <v>1518</v>
      </c>
      <c r="H65" s="61"/>
    </row>
    <row r="66" spans="1:8" ht="12.75">
      <c r="A66" s="38"/>
      <c r="B66" s="50" t="s">
        <v>277</v>
      </c>
      <c r="C66" s="70" t="s">
        <v>232</v>
      </c>
      <c r="D66" s="60" t="s">
        <v>55</v>
      </c>
      <c r="E66" s="52"/>
      <c r="F66" s="70"/>
      <c r="G66" s="52">
        <v>850</v>
      </c>
      <c r="H66" s="61"/>
    </row>
    <row r="67" spans="1:8" ht="12.75">
      <c r="A67" s="38"/>
      <c r="B67" s="50" t="s">
        <v>278</v>
      </c>
      <c r="C67" s="70" t="s">
        <v>233</v>
      </c>
      <c r="D67" s="60" t="s">
        <v>55</v>
      </c>
      <c r="E67" s="52"/>
      <c r="F67" s="70"/>
      <c r="G67" s="52">
        <v>850</v>
      </c>
      <c r="H67" s="61"/>
    </row>
    <row r="68" spans="1:8" ht="12.75">
      <c r="A68" s="38"/>
      <c r="B68" s="50" t="s">
        <v>279</v>
      </c>
      <c r="C68" s="70" t="s">
        <v>234</v>
      </c>
      <c r="D68" s="60" t="s">
        <v>138</v>
      </c>
      <c r="E68" s="52"/>
      <c r="F68" s="70"/>
      <c r="G68" s="52">
        <v>3340</v>
      </c>
      <c r="H68" s="61"/>
    </row>
    <row r="69" spans="1:8" ht="12.75">
      <c r="A69" s="38"/>
      <c r="B69" s="50" t="s">
        <v>280</v>
      </c>
      <c r="C69" s="70" t="s">
        <v>235</v>
      </c>
      <c r="D69" s="60" t="s">
        <v>124</v>
      </c>
      <c r="E69" s="52"/>
      <c r="F69" s="70"/>
      <c r="G69" s="52">
        <v>4</v>
      </c>
      <c r="H69" s="61"/>
    </row>
    <row r="70" spans="1:8" ht="12.75">
      <c r="A70" s="38"/>
      <c r="B70" s="50" t="s">
        <v>281</v>
      </c>
      <c r="C70" s="70" t="s">
        <v>236</v>
      </c>
      <c r="D70" s="60" t="s">
        <v>237</v>
      </c>
      <c r="E70" s="52"/>
      <c r="F70" s="70"/>
      <c r="G70" s="52">
        <v>1</v>
      </c>
      <c r="H70" s="61"/>
    </row>
    <row r="71" spans="1:8" ht="12.75">
      <c r="A71" s="38"/>
      <c r="B71" s="50" t="s">
        <v>282</v>
      </c>
      <c r="C71" s="70" t="s">
        <v>238</v>
      </c>
      <c r="D71" s="60" t="s">
        <v>239</v>
      </c>
      <c r="E71" s="52"/>
      <c r="F71" s="70"/>
      <c r="G71" s="52">
        <v>15</v>
      </c>
      <c r="H71" s="61"/>
    </row>
    <row r="72" spans="1:8" ht="12.75">
      <c r="A72" s="38"/>
      <c r="B72" s="50" t="s">
        <v>283</v>
      </c>
      <c r="C72" s="70" t="s">
        <v>240</v>
      </c>
      <c r="D72" s="60" t="s">
        <v>55</v>
      </c>
      <c r="E72" s="52"/>
      <c r="F72" s="70"/>
      <c r="G72" s="52">
        <v>5</v>
      </c>
      <c r="H72" s="61"/>
    </row>
    <row r="73" spans="1:8" ht="12.75">
      <c r="A73" s="38"/>
      <c r="B73" s="50" t="s">
        <v>284</v>
      </c>
      <c r="C73" s="70" t="s">
        <v>275</v>
      </c>
      <c r="D73" s="60" t="s">
        <v>55</v>
      </c>
      <c r="E73" s="52"/>
      <c r="F73" s="70"/>
      <c r="G73" s="52">
        <v>2.1</v>
      </c>
      <c r="H73" s="61"/>
    </row>
    <row r="74" spans="1:8" ht="12.75">
      <c r="A74" s="38"/>
      <c r="B74" s="50" t="s">
        <v>285</v>
      </c>
      <c r="C74" s="70" t="s">
        <v>274</v>
      </c>
      <c r="D74" s="60" t="s">
        <v>55</v>
      </c>
      <c r="E74" s="52"/>
      <c r="F74" s="70"/>
      <c r="G74" s="52">
        <v>3.4</v>
      </c>
      <c r="H74" s="61"/>
    </row>
    <row r="75" spans="1:8" ht="12.75">
      <c r="A75" s="38"/>
      <c r="B75" s="50" t="s">
        <v>286</v>
      </c>
      <c r="C75" s="70" t="s">
        <v>273</v>
      </c>
      <c r="D75" s="60" t="s">
        <v>241</v>
      </c>
      <c r="E75" s="52"/>
      <c r="F75" s="70"/>
      <c r="G75" s="52">
        <v>1</v>
      </c>
      <c r="H75" s="61"/>
    </row>
    <row r="76" spans="1:8" ht="12.75">
      <c r="A76" s="38"/>
      <c r="B76" s="50" t="s">
        <v>287</v>
      </c>
      <c r="C76" s="70" t="s">
        <v>242</v>
      </c>
      <c r="D76" s="60" t="s">
        <v>239</v>
      </c>
      <c r="E76" s="52"/>
      <c r="F76" s="70"/>
      <c r="G76" s="52">
        <v>17</v>
      </c>
      <c r="H76" s="61"/>
    </row>
    <row r="77" spans="1:8" ht="12.75">
      <c r="A77" s="38"/>
      <c r="B77" s="50" t="s">
        <v>288</v>
      </c>
      <c r="C77" s="70" t="s">
        <v>243</v>
      </c>
      <c r="D77" s="60" t="s">
        <v>244</v>
      </c>
      <c r="E77" s="52"/>
      <c r="F77" s="70"/>
      <c r="G77" s="52">
        <v>19</v>
      </c>
      <c r="H77" s="61"/>
    </row>
    <row r="78" spans="1:8" ht="12.75">
      <c r="A78" s="38"/>
      <c r="B78" s="50" t="s">
        <v>289</v>
      </c>
      <c r="C78" s="70" t="s">
        <v>245</v>
      </c>
      <c r="D78" s="60" t="s">
        <v>246</v>
      </c>
      <c r="E78" s="52"/>
      <c r="F78" s="70"/>
      <c r="G78" s="52">
        <v>2</v>
      </c>
      <c r="H78" s="61"/>
    </row>
    <row r="79" spans="1:8" ht="12.75">
      <c r="A79" s="38"/>
      <c r="B79" s="50" t="s">
        <v>290</v>
      </c>
      <c r="C79" s="70" t="s">
        <v>247</v>
      </c>
      <c r="D79" s="60" t="s">
        <v>248</v>
      </c>
      <c r="E79" s="52"/>
      <c r="F79" s="70"/>
      <c r="G79" s="52">
        <v>8</v>
      </c>
      <c r="H79" s="61"/>
    </row>
    <row r="80" spans="1:8" ht="12.75">
      <c r="A80" s="38"/>
      <c r="B80" s="50" t="s">
        <v>291</v>
      </c>
      <c r="C80" s="70" t="s">
        <v>249</v>
      </c>
      <c r="D80" s="60" t="s">
        <v>54</v>
      </c>
      <c r="E80" s="52"/>
      <c r="F80" s="70"/>
      <c r="G80" s="52">
        <v>2089</v>
      </c>
      <c r="H80" s="61"/>
    </row>
    <row r="81" spans="1:8" ht="12.75">
      <c r="A81" s="38"/>
      <c r="B81" s="50" t="s">
        <v>292</v>
      </c>
      <c r="C81" s="70" t="s">
        <v>250</v>
      </c>
      <c r="D81" s="60" t="s">
        <v>251</v>
      </c>
      <c r="E81" s="52"/>
      <c r="F81" s="70"/>
      <c r="G81" s="52">
        <v>6</v>
      </c>
      <c r="H81" s="61"/>
    </row>
    <row r="82" spans="1:8" ht="12.75">
      <c r="A82" s="38"/>
      <c r="B82" s="50" t="s">
        <v>293</v>
      </c>
      <c r="C82" s="70" t="s">
        <v>252</v>
      </c>
      <c r="D82" s="60" t="s">
        <v>253</v>
      </c>
      <c r="E82" s="52"/>
      <c r="F82" s="70"/>
      <c r="G82" s="52">
        <v>5</v>
      </c>
      <c r="H82" s="61"/>
    </row>
    <row r="83" spans="1:8" ht="12.75">
      <c r="A83" s="38"/>
      <c r="B83" s="50" t="s">
        <v>294</v>
      </c>
      <c r="C83" s="70" t="s">
        <v>254</v>
      </c>
      <c r="D83" s="60" t="s">
        <v>55</v>
      </c>
      <c r="E83" s="52"/>
      <c r="F83" s="70"/>
      <c r="G83" s="52">
        <v>114</v>
      </c>
      <c r="H83" s="61"/>
    </row>
    <row r="84" spans="1:8" ht="12.75">
      <c r="A84" s="38"/>
      <c r="B84" s="50" t="s">
        <v>295</v>
      </c>
      <c r="C84" s="70" t="s">
        <v>255</v>
      </c>
      <c r="D84" s="60" t="s">
        <v>55</v>
      </c>
      <c r="E84" s="52"/>
      <c r="F84" s="70"/>
      <c r="G84" s="52">
        <v>14</v>
      </c>
      <c r="H84" s="61"/>
    </row>
    <row r="85" spans="1:8" ht="12.75">
      <c r="A85" s="38"/>
      <c r="B85" s="50" t="s">
        <v>296</v>
      </c>
      <c r="C85" s="70" t="s">
        <v>272</v>
      </c>
      <c r="D85" s="60" t="s">
        <v>53</v>
      </c>
      <c r="E85" s="52"/>
      <c r="F85" s="70"/>
      <c r="G85" s="52">
        <v>1</v>
      </c>
      <c r="H85" s="61"/>
    </row>
    <row r="86" spans="1:8" ht="12.75">
      <c r="A86" s="38"/>
      <c r="B86" s="50" t="s">
        <v>297</v>
      </c>
      <c r="C86" s="70" t="s">
        <v>256</v>
      </c>
      <c r="D86" s="60" t="s">
        <v>53</v>
      </c>
      <c r="E86" s="52"/>
      <c r="F86" s="70"/>
      <c r="G86" s="52">
        <v>6</v>
      </c>
      <c r="H86" s="61"/>
    </row>
    <row r="87" spans="1:8" ht="12.75">
      <c r="A87" s="38"/>
      <c r="B87" s="50" t="s">
        <v>298</v>
      </c>
      <c r="C87" s="70" t="s">
        <v>257</v>
      </c>
      <c r="D87" s="60" t="s">
        <v>258</v>
      </c>
      <c r="E87" s="52"/>
      <c r="F87" s="70"/>
      <c r="G87" s="52">
        <v>40</v>
      </c>
      <c r="H87" s="61"/>
    </row>
    <row r="88" spans="1:8" ht="12.75">
      <c r="A88" s="38"/>
      <c r="B88" s="50" t="s">
        <v>299</v>
      </c>
      <c r="C88" s="70" t="s">
        <v>259</v>
      </c>
      <c r="D88" s="60" t="s">
        <v>260</v>
      </c>
      <c r="E88" s="52"/>
      <c r="F88" s="70"/>
      <c r="G88" s="52">
        <v>7</v>
      </c>
      <c r="H88" s="61"/>
    </row>
    <row r="89" spans="1:8" ht="12.75">
      <c r="A89" s="38"/>
      <c r="B89" s="50" t="s">
        <v>300</v>
      </c>
      <c r="C89" s="70" t="s">
        <v>261</v>
      </c>
      <c r="D89" s="60" t="s">
        <v>262</v>
      </c>
      <c r="E89" s="52"/>
      <c r="F89" s="70"/>
      <c r="G89" s="52">
        <v>6</v>
      </c>
      <c r="H89" s="61"/>
    </row>
    <row r="90" spans="1:8" ht="12.75">
      <c r="A90" s="38"/>
      <c r="B90" s="50" t="s">
        <v>301</v>
      </c>
      <c r="C90" s="70" t="s">
        <v>263</v>
      </c>
      <c r="D90" s="60" t="s">
        <v>264</v>
      </c>
      <c r="E90" s="52"/>
      <c r="F90" s="70"/>
      <c r="G90" s="52">
        <v>1</v>
      </c>
      <c r="H90" s="61"/>
    </row>
    <row r="91" spans="1:8" ht="12.75">
      <c r="A91" s="38"/>
      <c r="B91" s="50" t="s">
        <v>302</v>
      </c>
      <c r="C91" s="70" t="s">
        <v>265</v>
      </c>
      <c r="D91" s="60" t="s">
        <v>260</v>
      </c>
      <c r="E91" s="52"/>
      <c r="F91" s="70"/>
      <c r="G91" s="52">
        <v>23</v>
      </c>
      <c r="H91" s="61"/>
    </row>
    <row r="92" spans="1:8" ht="12.75">
      <c r="A92" s="38"/>
      <c r="B92" s="50" t="s">
        <v>303</v>
      </c>
      <c r="C92" s="70" t="s">
        <v>266</v>
      </c>
      <c r="D92" s="60" t="s">
        <v>264</v>
      </c>
      <c r="E92" s="52"/>
      <c r="F92" s="70"/>
      <c r="G92" s="52">
        <v>9</v>
      </c>
      <c r="H92" s="61"/>
    </row>
    <row r="93" spans="1:8" ht="12.75">
      <c r="A93" s="38"/>
      <c r="B93" s="50" t="s">
        <v>304</v>
      </c>
      <c r="C93" s="70" t="s">
        <v>267</v>
      </c>
      <c r="D93" s="60" t="s">
        <v>268</v>
      </c>
      <c r="E93" s="52"/>
      <c r="F93" s="70"/>
      <c r="G93" s="52">
        <v>4</v>
      </c>
      <c r="H93" s="61"/>
    </row>
    <row r="94" spans="1:8" ht="12.75">
      <c r="A94" s="38"/>
      <c r="B94" s="50" t="s">
        <v>305</v>
      </c>
      <c r="C94" s="70" t="s">
        <v>269</v>
      </c>
      <c r="D94" s="60" t="s">
        <v>241</v>
      </c>
      <c r="E94" s="52"/>
      <c r="F94" s="70"/>
      <c r="G94" s="52">
        <v>1</v>
      </c>
      <c r="H94" s="61"/>
    </row>
    <row r="95" spans="1:8" ht="13.5" thickBot="1">
      <c r="A95" s="38"/>
      <c r="B95" s="110" t="s">
        <v>306</v>
      </c>
      <c r="C95" s="71" t="s">
        <v>270</v>
      </c>
      <c r="D95" s="112" t="s">
        <v>271</v>
      </c>
      <c r="E95" s="66"/>
      <c r="F95" s="71"/>
      <c r="G95" s="66">
        <v>2</v>
      </c>
      <c r="H95" s="69"/>
    </row>
    <row r="96" spans="1:8" ht="13.5" thickBot="1">
      <c r="A96" s="38"/>
      <c r="B96" s="144" t="s">
        <v>128</v>
      </c>
      <c r="C96" s="145" t="s">
        <v>129</v>
      </c>
      <c r="D96" s="130"/>
      <c r="E96" s="130"/>
      <c r="F96" s="130" t="s">
        <v>83</v>
      </c>
      <c r="G96" s="131"/>
      <c r="H96" s="133"/>
    </row>
    <row r="97" spans="1:8" ht="12.75" customHeight="1" thickBot="1">
      <c r="A97" s="38"/>
      <c r="B97" s="128" t="s">
        <v>130</v>
      </c>
      <c r="C97" s="129" t="s">
        <v>131</v>
      </c>
      <c r="D97" s="130"/>
      <c r="E97" s="131">
        <f>E7</f>
        <v>1051.3</v>
      </c>
      <c r="F97" s="132" t="s">
        <v>164</v>
      </c>
      <c r="G97" s="131">
        <f>G7</f>
        <v>1051.3</v>
      </c>
      <c r="H97" s="133"/>
    </row>
    <row r="98" spans="1:8" ht="3.75" customHeight="1">
      <c r="A98" s="38"/>
      <c r="B98" s="45"/>
      <c r="C98" s="46"/>
      <c r="D98" s="46"/>
      <c r="E98" s="72"/>
      <c r="F98" s="44"/>
      <c r="G98" s="44"/>
      <c r="H98" s="44"/>
    </row>
    <row r="99" spans="2:8" ht="12.75">
      <c r="B99" s="85"/>
      <c r="C99" s="180" t="s">
        <v>180</v>
      </c>
      <c r="D99" s="180"/>
      <c r="E99" s="180"/>
      <c r="F99" s="44"/>
      <c r="G99" s="44"/>
      <c r="H99" s="44"/>
    </row>
    <row r="100" spans="2:8" ht="13.5" thickBot="1">
      <c r="B100" s="85"/>
      <c r="C100" s="181"/>
      <c r="D100" s="181"/>
      <c r="E100" s="181"/>
      <c r="F100" s="44"/>
      <c r="G100" s="44"/>
      <c r="H100" s="44"/>
    </row>
    <row r="101" spans="2:8" ht="12.75">
      <c r="B101" s="30" t="s">
        <v>67</v>
      </c>
      <c r="C101" s="86" t="s">
        <v>181</v>
      </c>
      <c r="D101" s="39" t="s">
        <v>69</v>
      </c>
      <c r="E101" s="40" t="s">
        <v>70</v>
      </c>
      <c r="F101" s="31" t="s">
        <v>71</v>
      </c>
      <c r="G101" s="32" t="s">
        <v>70</v>
      </c>
      <c r="H101" s="33" t="s">
        <v>72</v>
      </c>
    </row>
    <row r="102" spans="2:8" ht="13.5" thickBot="1">
      <c r="B102" s="93" t="s">
        <v>73</v>
      </c>
      <c r="C102" s="94"/>
      <c r="D102" s="95" t="s">
        <v>75</v>
      </c>
      <c r="E102" s="96" t="s">
        <v>76</v>
      </c>
      <c r="F102" s="97" t="s">
        <v>77</v>
      </c>
      <c r="G102" s="98" t="s">
        <v>78</v>
      </c>
      <c r="H102" s="99" t="s">
        <v>79</v>
      </c>
    </row>
    <row r="103" spans="2:8" ht="13.5" thickBot="1">
      <c r="B103" s="87" t="s">
        <v>182</v>
      </c>
      <c r="C103" s="88" t="s">
        <v>183</v>
      </c>
      <c r="D103" s="89" t="s">
        <v>55</v>
      </c>
      <c r="E103" s="90">
        <v>535</v>
      </c>
      <c r="F103" s="91" t="s">
        <v>184</v>
      </c>
      <c r="G103" s="90">
        <v>535</v>
      </c>
      <c r="H103" s="92"/>
    </row>
    <row r="104" ht="3.75" customHeight="1"/>
  </sheetData>
  <sheetProtection/>
  <mergeCells count="4">
    <mergeCell ref="A1:H1"/>
    <mergeCell ref="A2:H2"/>
    <mergeCell ref="A3:H3"/>
    <mergeCell ref="C99:E100"/>
  </mergeCells>
  <printOptions horizontalCentered="1"/>
  <pageMargins left="0.7874015748031497" right="0.1968503937007874" top="0.3937007874015748" bottom="0.3937007874015748" header="0" footer="0"/>
  <pageSetup fitToHeight="2" horizontalDpi="600" verticalDpi="600" orientation="portrait" paperSize="9" scale="90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2015-04-02T08:08:46Z</cp:lastPrinted>
  <dcterms:created xsi:type="dcterms:W3CDTF">2010-04-01T07:27:06Z</dcterms:created>
  <dcterms:modified xsi:type="dcterms:W3CDTF">2015-04-02T08:08:52Z</dcterms:modified>
  <cp:category/>
  <cp:version/>
  <cp:contentType/>
  <cp:contentStatus/>
</cp:coreProperties>
</file>