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039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работ'!$A$1:$I$68</definedName>
  </definedNames>
  <calcPr fullCalcOnLoad="1"/>
</workbook>
</file>

<file path=xl/sharedStrings.xml><?xml version="1.0" encoding="utf-8"?>
<sst xmlns="http://schemas.openxmlformats.org/spreadsheetml/2006/main" count="294" uniqueCount="232">
  <si>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</si>
  <si>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</si>
  <si>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</si>
  <si>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</si>
  <si>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</si>
  <si>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</si>
  <si>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</si>
  <si>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</si>
  <si>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</si>
  <si>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</si>
  <si>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</si>
  <si>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</si>
  <si>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</si>
  <si>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</si>
  <si>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</si>
  <si>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</si>
  <si>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</si>
  <si>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</si>
  <si>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</si>
  <si>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</si>
  <si>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</si>
  <si>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</si>
  <si>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</si>
  <si>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</si>
  <si>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</si>
  <si>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</si>
  <si>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</si>
  <si>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</si>
  <si>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</si>
  <si>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</si>
  <si>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</si>
  <si>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</si>
  <si>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</si>
  <si>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</si>
  <si>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</si>
  <si>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</si>
  <si>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</si>
  <si>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</si>
  <si>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</si>
  <si>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</si>
  <si>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</si>
  <si>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</si>
  <si>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</si>
  <si>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</si>
  <si>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</si>
  <si>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</si>
  <si>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</si>
  <si>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</si>
  <si>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</si>
  <si>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</si>
  <si>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</si>
  <si>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</si>
  <si>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</si>
  <si>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</si>
  <si>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</si>
  <si>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</si>
  <si>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</si>
  <si>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Горячее водоснабжение ОДН</t>
  </si>
  <si>
    <t>Оплата за поставку горячей воды на общедомовые нужды</t>
  </si>
  <si>
    <t>2.5.</t>
  </si>
  <si>
    <t>Холодное водоснабжение ОДН</t>
  </si>
  <si>
    <t>Оплата за поставку холодной воды на общедомовые нужды</t>
  </si>
  <si>
    <t>2.6.</t>
  </si>
  <si>
    <t>2.7.</t>
  </si>
  <si>
    <t>Электроэнергия ОДН</t>
  </si>
  <si>
    <t>Оплата за поставку электроэнергии на общедомовые нужды</t>
  </si>
  <si>
    <t>т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</si>
  <si>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</si>
  <si>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</si>
  <si>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</si>
  <si>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</si>
  <si>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</si>
  <si>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</si>
  <si>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</si>
  <si>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</si>
  <si>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</si>
  <si>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</si>
  <si>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</si>
  <si>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</si>
  <si>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</si>
  <si>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</si>
  <si>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</si>
  <si>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</si>
  <si>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</si>
  <si>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</si>
  <si>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</si>
  <si>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</si>
  <si>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</si>
  <si>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</si>
  <si>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</si>
  <si>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</si>
  <si>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</si>
  <si>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</si>
  <si>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</si>
  <si>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</si>
  <si>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2.4</t>
  </si>
  <si>
    <t>2.5</t>
  </si>
  <si>
    <t>Установка пружин на входные двери на зимний период</t>
  </si>
  <si>
    <t>октябрь</t>
  </si>
  <si>
    <t>2.6</t>
  </si>
  <si>
    <t>Снятие пружин на летний период</t>
  </si>
  <si>
    <t>апрель</t>
  </si>
  <si>
    <t>2.7</t>
  </si>
  <si>
    <t>2.8</t>
  </si>
  <si>
    <t>2.9</t>
  </si>
  <si>
    <t>2.10</t>
  </si>
  <si>
    <t xml:space="preserve">Утепление подвальных продухов на зимний период </t>
  </si>
  <si>
    <t>2.11</t>
  </si>
  <si>
    <t>2.12</t>
  </si>
  <si>
    <t>Разгерметизация подвальных продухов на летний период</t>
  </si>
  <si>
    <t>2.13</t>
  </si>
  <si>
    <t>2.14</t>
  </si>
  <si>
    <t>2.15</t>
  </si>
  <si>
    <t>2.16</t>
  </si>
  <si>
    <t>ч/час</t>
  </si>
  <si>
    <t>2.17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</si>
  <si>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</si>
  <si>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</si>
  <si>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</si>
  <si>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</si>
  <si>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</si>
  <si>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</si>
  <si>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</si>
  <si>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</si>
  <si>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</si>
  <si>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</si>
  <si>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</si>
  <si>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</si>
  <si>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</si>
  <si>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</si>
  <si>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</si>
  <si>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</si>
  <si>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</si>
  <si>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</si>
  <si>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Ремонт инвентаря для уборки дома (по мере необходимости)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</si>
  <si>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14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</si>
  <si>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</si>
  <si>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</si>
  <si>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</si>
  <si>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</si>
  <si>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Ремонт дверных полотен (по мере необходимости)</t>
  </si>
  <si>
    <t>Смена навесных замков (по мере необходимости)</t>
  </si>
  <si>
    <t>Ремонт металлического ограждения контейнерных площадок</t>
  </si>
  <si>
    <t>Окраска контейнерных площадок (1 раз в год)</t>
  </si>
  <si>
    <t>июнь</t>
  </si>
  <si>
    <t>Профилактический осмотр жилого дома с выполнением мелкого ремонта   (2 раза в неделю)</t>
  </si>
  <si>
    <t>Санитарно-техническое обслуживание внутридомового оборудования (круглосуточно), в том числе:</t>
  </si>
  <si>
    <t>Очистка водоотводящих труб от наледи ( по мере необход.)</t>
  </si>
  <si>
    <t>зимний период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</si>
  <si>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</si>
  <si>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</si>
  <si>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</si>
  <si>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 xml:space="preserve">Непредвиденные работы: </t>
  </si>
  <si>
    <t>Окраска решетчатой перегородки 10-го этажа по металлу</t>
  </si>
  <si>
    <t>Смена электроламп в местах общего пользования</t>
  </si>
  <si>
    <t>Мелкий ремонт электрощитков на лестничных площадках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</si>
  <si>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</si>
  <si>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Установка таймера для наружного освещения</t>
  </si>
  <si>
    <t>Замена предохранителя</t>
  </si>
  <si>
    <t>Ремонт зашивки технических штроб</t>
  </si>
  <si>
    <t>Ремонт оконных откосов на лестничных площадках</t>
  </si>
  <si>
    <t>Ремонт бетонных полов на лестничных площадках</t>
  </si>
  <si>
    <t>Ремонт облицовки цоколя из профлиста</t>
  </si>
  <si>
    <t>Устройство металл.  ограждения подсобного помещения</t>
  </si>
  <si>
    <t>Окраска ограждения подсобного помещения</t>
  </si>
  <si>
    <t>Изготовление и установка дерев. блоков на продухи чердака</t>
  </si>
  <si>
    <t>Смена наличников дверных коробок</t>
  </si>
  <si>
    <t xml:space="preserve">Ремонт оконных створок на лестничных площадках </t>
  </si>
  <si>
    <t>2.17.1</t>
  </si>
  <si>
    <t>2.17.2</t>
  </si>
  <si>
    <t>2.17.3</t>
  </si>
  <si>
    <t>2.17.4</t>
  </si>
  <si>
    <t>2.17.5</t>
  </si>
  <si>
    <t>2.17.6</t>
  </si>
  <si>
    <t>2.17.7</t>
  </si>
  <si>
    <t>2.17.8</t>
  </si>
  <si>
    <t>2.17.9</t>
  </si>
  <si>
    <t>2.17.10</t>
  </si>
  <si>
    <t>2.17.11</t>
  </si>
  <si>
    <t>3.1</t>
  </si>
  <si>
    <t>3.2</t>
  </si>
  <si>
    <t>3.3</t>
  </si>
  <si>
    <t>3.4</t>
  </si>
  <si>
    <t>не было необход.</t>
  </si>
  <si>
    <t>в плае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</si>
  <si>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</si>
  <si>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</si>
  <si>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</si>
  <si>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</si>
  <si>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</si>
  <si>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</si>
  <si>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</si>
  <si>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</si>
  <si>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</si>
  <si>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кран</t>
  </si>
  <si>
    <t>Отключение стояков трубопроводов для устранения течи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</si>
  <si>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</si>
  <si>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</si>
  <si>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</si>
  <si>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</si>
  <si>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</si>
  <si>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</si>
  <si>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</si>
  <si>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</si>
  <si>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</si>
  <si>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</si>
  <si>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</si>
  <si>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</si>
  <si>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</si>
  <si>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</si>
  <si>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Прочистка и промывка приборов отопления</t>
  </si>
  <si>
    <t>Установка кранов поливочных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</si>
  <si>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</si>
  <si>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</si>
  <si>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</si>
  <si>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</si>
  <si>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</si>
  <si>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</si>
  <si>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</si>
  <si>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</si>
  <si>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</si>
  <si>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</si>
  <si>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</si>
  <si>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</si>
  <si>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</si>
  <si>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</si>
  <si>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</si>
  <si>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</si>
  <si>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</si>
  <si>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</si>
  <si>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</si>
  <si>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Изготовление инвентаря для уборки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</si>
</sst>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 horizontal="left"/>
    </xf>
    <xf numFmtId="0" fontId="9" fillId="0" borderId="27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0" fontId="9" fillId="24" borderId="10" xfId="0" applyFont="1" applyFill="1" applyBorder="1" applyAlignment="1">
      <alignment/>
    </xf>
    <xf numFmtId="0" fontId="10" fillId="0" borderId="27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30" fillId="0" borderId="10" xfId="0" applyFont="1" applyBorder="1" applyAlignment="1">
      <alignment vertical="center" wrapText="1"/>
    </xf>
    <xf numFmtId="2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wrapText="1"/>
    </xf>
    <xf numFmtId="49" fontId="9" fillId="0" borderId="32" xfId="0" applyNumberFormat="1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3" xfId="0" applyFont="1" applyBorder="1" applyAlignment="1">
      <alignment wrapText="1"/>
    </xf>
    <xf numFmtId="0" fontId="9" fillId="0" borderId="36" xfId="0" applyFont="1" applyBorder="1" applyAlignment="1">
      <alignment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49" fontId="10" fillId="0" borderId="29" xfId="0" applyNumberFormat="1" applyFont="1" applyBorder="1" applyAlignment="1">
      <alignment horizontal="left"/>
    </xf>
    <xf numFmtId="0" fontId="10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8" xfId="0" applyFont="1" applyBorder="1" applyAlignment="1">
      <alignment/>
    </xf>
    <xf numFmtId="168" fontId="4" fillId="24" borderId="41" xfId="0" applyNumberFormat="1" applyFont="1" applyFill="1" applyBorder="1" applyAlignment="1">
      <alignment horizontal="center" vertical="center" wrapText="1"/>
    </xf>
    <xf numFmtId="169" fontId="2" fillId="24" borderId="33" xfId="0" applyNumberFormat="1" applyFont="1" applyFill="1" applyBorder="1" applyAlignment="1">
      <alignment horizontal="left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0" fontId="9" fillId="0" borderId="3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33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left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9" fillId="0" borderId="32" xfId="0" applyNumberFormat="1" applyFont="1" applyBorder="1" applyAlignment="1">
      <alignment horizontal="left" wrapText="1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2">
      <selection activeCell="A32" sqref="A3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2.00390625" style="3" customWidth="1"/>
    <col min="4" max="4" width="12.00390625" style="3" bestFit="1" customWidth="1"/>
    <col min="5" max="5" width="11.00390625" style="3" customWidth="1"/>
    <col min="6" max="6" width="13.25390625" style="3" customWidth="1"/>
    <col min="7" max="7" width="44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16" t="s">
        <v>135</v>
      </c>
      <c r="B1" s="116"/>
      <c r="C1" s="116"/>
      <c r="D1" s="116"/>
      <c r="E1" s="116"/>
      <c r="F1" s="116"/>
      <c r="G1" s="116"/>
      <c r="H1" s="116"/>
      <c r="I1" s="11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17" t="s">
        <v>28</v>
      </c>
      <c r="B3" s="118"/>
      <c r="C3" s="118"/>
      <c r="D3" s="118"/>
      <c r="E3" s="118"/>
      <c r="F3" s="118"/>
      <c r="G3" s="118"/>
      <c r="H3" s="118"/>
      <c r="I3" s="119"/>
    </row>
    <row r="4" spans="1:9" ht="21" customHeight="1">
      <c r="A4" s="5">
        <v>1</v>
      </c>
      <c r="B4" s="120" t="s">
        <v>23</v>
      </c>
      <c r="C4" s="121"/>
      <c r="D4" s="121"/>
      <c r="E4" s="121"/>
      <c r="F4" s="121"/>
      <c r="G4" s="122"/>
      <c r="H4" s="123">
        <v>2012</v>
      </c>
      <c r="I4" s="124"/>
    </row>
    <row r="5" spans="1:9" ht="21" customHeight="1">
      <c r="A5" s="5">
        <v>2</v>
      </c>
      <c r="B5" s="120" t="s">
        <v>20</v>
      </c>
      <c r="C5" s="121"/>
      <c r="D5" s="121"/>
      <c r="E5" s="121"/>
      <c r="F5" s="121"/>
      <c r="G5" s="122"/>
      <c r="H5" s="123">
        <v>10</v>
      </c>
      <c r="I5" s="124"/>
    </row>
    <row r="6" spans="1:9" ht="21" customHeight="1">
      <c r="A6" s="5">
        <v>3</v>
      </c>
      <c r="B6" s="120" t="s">
        <v>21</v>
      </c>
      <c r="C6" s="121"/>
      <c r="D6" s="121"/>
      <c r="E6" s="121"/>
      <c r="F6" s="121"/>
      <c r="G6" s="122"/>
      <c r="H6" s="123">
        <v>1</v>
      </c>
      <c r="I6" s="124"/>
    </row>
    <row r="7" spans="1:9" ht="21" customHeight="1">
      <c r="A7" s="5">
        <v>4</v>
      </c>
      <c r="B7" s="120" t="s">
        <v>22</v>
      </c>
      <c r="C7" s="121"/>
      <c r="D7" s="121"/>
      <c r="E7" s="121"/>
      <c r="F7" s="121"/>
      <c r="G7" s="122"/>
      <c r="H7" s="123">
        <v>62</v>
      </c>
      <c r="I7" s="124"/>
    </row>
    <row r="8" spans="1:9" ht="21" customHeight="1">
      <c r="A8" s="5">
        <v>5</v>
      </c>
      <c r="B8" s="120" t="s">
        <v>24</v>
      </c>
      <c r="C8" s="121"/>
      <c r="D8" s="121"/>
      <c r="E8" s="121"/>
      <c r="F8" s="121"/>
      <c r="G8" s="122"/>
      <c r="H8" s="125">
        <v>3224.1</v>
      </c>
      <c r="I8" s="126"/>
    </row>
    <row r="9" spans="1:9" ht="21" customHeight="1">
      <c r="A9" s="5">
        <v>6</v>
      </c>
      <c r="B9" s="120" t="s">
        <v>25</v>
      </c>
      <c r="C9" s="121"/>
      <c r="D9" s="121"/>
      <c r="E9" s="121"/>
      <c r="F9" s="121"/>
      <c r="G9" s="122"/>
      <c r="H9" s="125">
        <f>3224.1-321.4-182.4</f>
        <v>2720.2999999999997</v>
      </c>
      <c r="I9" s="126"/>
    </row>
    <row r="10" spans="1:9" ht="19.5" customHeight="1">
      <c r="A10" s="5">
        <v>7</v>
      </c>
      <c r="B10" s="127" t="s">
        <v>26</v>
      </c>
      <c r="C10" s="127"/>
      <c r="D10" s="127"/>
      <c r="E10" s="127"/>
      <c r="F10" s="127"/>
      <c r="G10" s="127"/>
      <c r="H10" s="125">
        <f>321.4+182.4</f>
        <v>503.79999999999995</v>
      </c>
      <c r="I10" s="126"/>
    </row>
    <row r="11" spans="1:9" ht="21" customHeight="1">
      <c r="A11" s="5">
        <v>8</v>
      </c>
      <c r="B11" s="127" t="s">
        <v>27</v>
      </c>
      <c r="C11" s="127"/>
      <c r="D11" s="127"/>
      <c r="E11" s="127"/>
      <c r="F11" s="127"/>
      <c r="G11" s="127"/>
      <c r="H11" s="125">
        <v>4692</v>
      </c>
      <c r="I11" s="126"/>
    </row>
    <row r="12" spans="1:9" ht="14.25" customHeight="1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21" customHeight="1">
      <c r="A13" s="117" t="s">
        <v>29</v>
      </c>
      <c r="B13" s="118"/>
      <c r="C13" s="118"/>
      <c r="D13" s="118"/>
      <c r="E13" s="118"/>
      <c r="F13" s="118"/>
      <c r="G13" s="118"/>
      <c r="H13" s="118"/>
      <c r="I13" s="119"/>
    </row>
    <row r="14" spans="1:9" ht="21" customHeight="1">
      <c r="A14" s="128" t="s">
        <v>52</v>
      </c>
      <c r="B14" s="129"/>
      <c r="C14" s="129"/>
      <c r="D14" s="129"/>
      <c r="E14" s="129"/>
      <c r="F14" s="129"/>
      <c r="G14" s="129"/>
      <c r="H14" s="129"/>
      <c r="I14" s="130"/>
    </row>
    <row r="15" spans="1:9" ht="12.75" customHeight="1">
      <c r="A15" s="131" t="s">
        <v>3</v>
      </c>
      <c r="B15" s="131" t="s">
        <v>31</v>
      </c>
      <c r="C15" s="133" t="s">
        <v>0</v>
      </c>
      <c r="D15" s="134"/>
      <c r="E15" s="134"/>
      <c r="F15" s="135"/>
      <c r="G15" s="133" t="s">
        <v>2</v>
      </c>
      <c r="H15" s="135"/>
      <c r="I15" s="131" t="s">
        <v>32</v>
      </c>
    </row>
    <row r="16" spans="1:9" ht="81" customHeight="1">
      <c r="A16" s="132"/>
      <c r="B16" s="13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14"/>
      <c r="I18" s="14"/>
    </row>
    <row r="19" spans="1:9" ht="27" customHeight="1">
      <c r="A19" s="5" t="s">
        <v>11</v>
      </c>
      <c r="B19" s="10">
        <v>-4.675</v>
      </c>
      <c r="C19" s="15" t="s">
        <v>4</v>
      </c>
      <c r="D19" s="16">
        <v>29.263</v>
      </c>
      <c r="E19" s="10">
        <f>D19-(B19-I19)</f>
        <v>29.630000000000003</v>
      </c>
      <c r="F19" s="16"/>
      <c r="G19" s="18" t="s">
        <v>42</v>
      </c>
      <c r="H19" s="10">
        <f>E19</f>
        <v>29.630000000000003</v>
      </c>
      <c r="I19" s="16">
        <v>-4.308</v>
      </c>
    </row>
    <row r="20" spans="1:9" ht="15" customHeight="1">
      <c r="A20" s="136" t="s">
        <v>12</v>
      </c>
      <c r="B20" s="138">
        <v>-452.4</v>
      </c>
      <c r="C20" s="140" t="s">
        <v>49</v>
      </c>
      <c r="D20" s="142">
        <v>618.1</v>
      </c>
      <c r="E20" s="142">
        <v>625.9</v>
      </c>
      <c r="F20" s="138"/>
      <c r="G20" s="113" t="s">
        <v>156</v>
      </c>
      <c r="H20" s="138">
        <v>640.7</v>
      </c>
      <c r="I20" s="138">
        <f>B20-D20+E20+E20-H20</f>
        <v>-459.4000000000001</v>
      </c>
    </row>
    <row r="21" spans="1:9" ht="85.5" customHeight="1">
      <c r="A21" s="137"/>
      <c r="B21" s="139"/>
      <c r="C21" s="141"/>
      <c r="D21" s="143"/>
      <c r="E21" s="143"/>
      <c r="F21" s="112"/>
      <c r="G21" s="114"/>
      <c r="H21" s="112"/>
      <c r="I21" s="139"/>
    </row>
    <row r="22" spans="1:9" ht="27" customHeight="1">
      <c r="A22" s="5" t="s">
        <v>56</v>
      </c>
      <c r="B22" s="10">
        <v>-1.676</v>
      </c>
      <c r="C22" s="19" t="s">
        <v>36</v>
      </c>
      <c r="D22" s="20">
        <v>9.154</v>
      </c>
      <c r="E22" s="10">
        <f>D22-(B22-I22)</f>
        <v>9.442</v>
      </c>
      <c r="F22" s="20"/>
      <c r="G22" s="21" t="s">
        <v>47</v>
      </c>
      <c r="H22" s="10">
        <f>E22</f>
        <v>9.442</v>
      </c>
      <c r="I22" s="20">
        <v>-1.388</v>
      </c>
    </row>
    <row r="23" spans="1:9" ht="27" customHeight="1">
      <c r="A23" s="7"/>
      <c r="B23" s="23">
        <f>SUM(B19:B22)</f>
        <v>-458.751</v>
      </c>
      <c r="C23" s="22" t="s">
        <v>6</v>
      </c>
      <c r="D23" s="23">
        <f>SUM(D19:D22)</f>
        <v>656.517</v>
      </c>
      <c r="E23" s="23">
        <f>SUM(E19:E22)</f>
        <v>664.972</v>
      </c>
      <c r="F23" s="23"/>
      <c r="G23" s="24"/>
      <c r="H23" s="23">
        <f>SUM(H19:H22)</f>
        <v>679.772</v>
      </c>
      <c r="I23" s="23">
        <f>SUM(I19:I22)</f>
        <v>-465.09600000000006</v>
      </c>
    </row>
    <row r="24" spans="1:9" ht="27" customHeight="1">
      <c r="A24" s="7">
        <v>2</v>
      </c>
      <c r="B24" s="8"/>
      <c r="C24" s="22" t="s">
        <v>7</v>
      </c>
      <c r="D24" s="23"/>
      <c r="E24" s="23"/>
      <c r="F24" s="23"/>
      <c r="G24" s="24"/>
      <c r="H24" s="23"/>
      <c r="I24" s="23"/>
    </row>
    <row r="25" spans="1:9" ht="27" customHeight="1">
      <c r="A25" s="17" t="s">
        <v>14</v>
      </c>
      <c r="B25" s="20">
        <v>-96.089</v>
      </c>
      <c r="C25" s="19" t="s">
        <v>9</v>
      </c>
      <c r="D25" s="20">
        <v>585.842</v>
      </c>
      <c r="E25" s="10">
        <f aca="true" t="shared" si="0" ref="E25:E31">D25-(B25-I25)</f>
        <v>594.053</v>
      </c>
      <c r="F25" s="20"/>
      <c r="G25" s="21" t="s">
        <v>43</v>
      </c>
      <c r="H25" s="10">
        <f aca="true" t="shared" si="1" ref="H25:H31">E25</f>
        <v>594.053</v>
      </c>
      <c r="I25" s="20">
        <v>-87.878</v>
      </c>
    </row>
    <row r="26" spans="1:9" ht="27" customHeight="1">
      <c r="A26" s="29" t="s">
        <v>15</v>
      </c>
      <c r="B26" s="20">
        <v>-18.848</v>
      </c>
      <c r="C26" s="19" t="s">
        <v>10</v>
      </c>
      <c r="D26" s="20">
        <v>137.175</v>
      </c>
      <c r="E26" s="10">
        <f t="shared" si="0"/>
        <v>131.12400000000002</v>
      </c>
      <c r="F26" s="20"/>
      <c r="G26" s="21" t="s">
        <v>44</v>
      </c>
      <c r="H26" s="10">
        <f t="shared" si="1"/>
        <v>131.12400000000002</v>
      </c>
      <c r="I26" s="20">
        <v>-24.899</v>
      </c>
    </row>
    <row r="27" spans="1:9" ht="27" customHeight="1">
      <c r="A27" s="29" t="s">
        <v>16</v>
      </c>
      <c r="B27" s="20">
        <v>4.123</v>
      </c>
      <c r="C27" s="19" t="s">
        <v>57</v>
      </c>
      <c r="D27" s="20">
        <v>-5.48</v>
      </c>
      <c r="E27" s="10">
        <f t="shared" si="0"/>
        <v>1.322</v>
      </c>
      <c r="F27" s="20"/>
      <c r="G27" s="21" t="s">
        <v>58</v>
      </c>
      <c r="H27" s="10">
        <f t="shared" si="1"/>
        <v>1.322</v>
      </c>
      <c r="I27" s="20">
        <v>10.925</v>
      </c>
    </row>
    <row r="28" spans="1:9" ht="27" customHeight="1">
      <c r="A28" s="17" t="s">
        <v>17</v>
      </c>
      <c r="B28" s="20">
        <v>-11.629</v>
      </c>
      <c r="C28" s="19" t="s">
        <v>30</v>
      </c>
      <c r="D28" s="20">
        <v>91.075</v>
      </c>
      <c r="E28" s="10">
        <f t="shared" si="0"/>
        <v>87.173</v>
      </c>
      <c r="F28" s="20"/>
      <c r="G28" s="21" t="s">
        <v>45</v>
      </c>
      <c r="H28" s="10">
        <f t="shared" si="1"/>
        <v>87.173</v>
      </c>
      <c r="I28" s="20">
        <v>-15.531</v>
      </c>
    </row>
    <row r="29" spans="1:9" ht="27" customHeight="1">
      <c r="A29" s="17" t="s">
        <v>59</v>
      </c>
      <c r="B29" s="20">
        <v>0.106</v>
      </c>
      <c r="C29" s="19" t="s">
        <v>60</v>
      </c>
      <c r="D29" s="20">
        <v>0.205</v>
      </c>
      <c r="E29" s="10">
        <f t="shared" si="0"/>
        <v>1.0090000000000001</v>
      </c>
      <c r="F29" s="20"/>
      <c r="G29" s="21" t="s">
        <v>61</v>
      </c>
      <c r="H29" s="10">
        <f t="shared" si="1"/>
        <v>1.0090000000000001</v>
      </c>
      <c r="I29" s="20">
        <v>0.91</v>
      </c>
    </row>
    <row r="30" spans="1:9" ht="27" customHeight="1">
      <c r="A30" s="17" t="s">
        <v>62</v>
      </c>
      <c r="B30" s="20">
        <v>-7.6</v>
      </c>
      <c r="C30" s="19" t="s">
        <v>8</v>
      </c>
      <c r="D30" s="20">
        <v>58.827</v>
      </c>
      <c r="E30" s="10">
        <f t="shared" si="0"/>
        <v>56.527</v>
      </c>
      <c r="F30" s="20"/>
      <c r="G30" s="21" t="s">
        <v>46</v>
      </c>
      <c r="H30" s="10">
        <f t="shared" si="1"/>
        <v>56.527</v>
      </c>
      <c r="I30" s="20">
        <v>-9.9</v>
      </c>
    </row>
    <row r="31" spans="1:9" ht="27" customHeight="1">
      <c r="A31" s="17" t="s">
        <v>63</v>
      </c>
      <c r="B31" s="20">
        <v>-5.121</v>
      </c>
      <c r="C31" s="19" t="s">
        <v>64</v>
      </c>
      <c r="D31" s="20">
        <v>17.666</v>
      </c>
      <c r="E31" s="10">
        <f t="shared" si="0"/>
        <v>20.838</v>
      </c>
      <c r="F31" s="20"/>
      <c r="G31" s="21" t="s">
        <v>65</v>
      </c>
      <c r="H31" s="10">
        <f t="shared" si="1"/>
        <v>20.838</v>
      </c>
      <c r="I31" s="20">
        <v>-1.949</v>
      </c>
    </row>
    <row r="32" spans="1:9" ht="27" customHeight="1">
      <c r="A32" s="30"/>
      <c r="B32" s="23">
        <f>SUM(B25:B31)</f>
        <v>-135.05800000000002</v>
      </c>
      <c r="C32" s="22" t="s">
        <v>13</v>
      </c>
      <c r="D32" s="23">
        <f>SUM(D25:D31)</f>
        <v>885.3100000000002</v>
      </c>
      <c r="E32" s="23">
        <f>SUM(E25:E31)</f>
        <v>892.046</v>
      </c>
      <c r="F32" s="23"/>
      <c r="G32" s="25"/>
      <c r="H32" s="23">
        <f>SUM(H25:H31)</f>
        <v>892.046</v>
      </c>
      <c r="I32" s="23">
        <f>SUM(I25:I31)</f>
        <v>-128.32200000000003</v>
      </c>
    </row>
    <row r="33" spans="1:9" ht="26.25" customHeight="1">
      <c r="A33" s="7">
        <v>3</v>
      </c>
      <c r="B33" s="11"/>
      <c r="C33" s="22" t="s">
        <v>37</v>
      </c>
      <c r="D33" s="20"/>
      <c r="E33" s="20"/>
      <c r="F33" s="20"/>
      <c r="G33" s="26"/>
      <c r="H33" s="27"/>
      <c r="I33" s="20"/>
    </row>
    <row r="34" spans="1:9" ht="30">
      <c r="A34" s="5" t="s">
        <v>50</v>
      </c>
      <c r="B34" s="20">
        <v>0</v>
      </c>
      <c r="C34" s="19" t="s">
        <v>38</v>
      </c>
      <c r="D34" s="20">
        <v>0</v>
      </c>
      <c r="E34" s="10">
        <f>D34-(B34-I34)</f>
        <v>0</v>
      </c>
      <c r="F34" s="20"/>
      <c r="G34" s="26"/>
      <c r="H34" s="10">
        <f>E34</f>
        <v>0</v>
      </c>
      <c r="I34" s="20">
        <v>0</v>
      </c>
    </row>
    <row r="35" spans="1:9" ht="25.5" customHeight="1">
      <c r="A35" s="5" t="s">
        <v>51</v>
      </c>
      <c r="B35" s="20">
        <v>-0.77</v>
      </c>
      <c r="C35" s="19" t="s">
        <v>39</v>
      </c>
      <c r="D35" s="20">
        <v>6.264</v>
      </c>
      <c r="E35" s="10">
        <f>D35-(B35-I35)</f>
        <v>5.931</v>
      </c>
      <c r="F35" s="20"/>
      <c r="G35" s="26"/>
      <c r="H35" s="10">
        <f>E35</f>
        <v>5.931</v>
      </c>
      <c r="I35" s="20">
        <v>-1.103</v>
      </c>
    </row>
    <row r="36" spans="1:9" s="12" customFormat="1" ht="25.5" customHeight="1">
      <c r="A36" s="7"/>
      <c r="B36" s="23">
        <f>SUM(B34:B35)</f>
        <v>-0.77</v>
      </c>
      <c r="C36" s="22" t="s">
        <v>40</v>
      </c>
      <c r="D36" s="23">
        <f>SUM(D34:D35)</f>
        <v>6.264</v>
      </c>
      <c r="E36" s="23">
        <f>SUM(E34:E35)</f>
        <v>5.931</v>
      </c>
      <c r="F36" s="23"/>
      <c r="G36" s="25"/>
      <c r="H36" s="23">
        <f>SUM(H34:H35)</f>
        <v>5.931</v>
      </c>
      <c r="I36" s="23">
        <f>SUM(I34:I35)</f>
        <v>-1.103</v>
      </c>
    </row>
    <row r="37" spans="1:9" ht="27" customHeight="1">
      <c r="A37" s="13"/>
      <c r="B37" s="23">
        <f>SUM(B23,B32,B36)</f>
        <v>-594.579</v>
      </c>
      <c r="C37" s="22" t="s">
        <v>19</v>
      </c>
      <c r="D37" s="23">
        <f>SUM(D23,D32,D36)</f>
        <v>1548.0910000000001</v>
      </c>
      <c r="E37" s="23">
        <f>SUM(E23,E32,E36)</f>
        <v>1562.949</v>
      </c>
      <c r="F37" s="23"/>
      <c r="G37" s="25"/>
      <c r="H37" s="23">
        <f>SUM(H23,H32,H36)</f>
        <v>1577.7490000000003</v>
      </c>
      <c r="I37" s="23">
        <f>SUM(I23,I32,I36)</f>
        <v>-594.5210000000001</v>
      </c>
    </row>
    <row r="38" spans="1:9" ht="28.5">
      <c r="A38" s="13"/>
      <c r="B38" s="8"/>
      <c r="C38" s="22" t="s">
        <v>41</v>
      </c>
      <c r="D38" s="144">
        <f>E37+F37-D37</f>
        <v>14.857999999999947</v>
      </c>
      <c r="E38" s="145"/>
      <c r="F38" s="146"/>
      <c r="G38" s="25"/>
      <c r="H38" s="28"/>
      <c r="I38" s="23"/>
    </row>
    <row r="39" spans="1:9" ht="39" customHeight="1">
      <c r="A39" s="72">
        <v>4</v>
      </c>
      <c r="B39" s="73">
        <v>65.7</v>
      </c>
      <c r="C39" s="74" t="s">
        <v>18</v>
      </c>
      <c r="D39" s="73">
        <v>39.6</v>
      </c>
      <c r="E39" s="73">
        <v>42</v>
      </c>
      <c r="F39" s="75"/>
      <c r="G39" s="76"/>
      <c r="H39" s="77">
        <v>0</v>
      </c>
      <c r="I39" s="78">
        <f>B39+E39+F39-H39</f>
        <v>107.7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8:G8"/>
    <mergeCell ref="H8:I8"/>
    <mergeCell ref="B5:G5"/>
    <mergeCell ref="H5:I5"/>
    <mergeCell ref="B6:G6"/>
    <mergeCell ref="H6:I6"/>
    <mergeCell ref="B7:G7"/>
    <mergeCell ref="H7:I7"/>
    <mergeCell ref="A1:I1"/>
    <mergeCell ref="A3:I3"/>
    <mergeCell ref="B4:G4"/>
    <mergeCell ref="H4:I4"/>
  </mergeCells>
  <printOptions horizontalCentered="1"/>
  <pageMargins left="0.1968503937007874" right="0.7874015748031497" top="0.1968503937007874" bottom="0.1968503937007874" header="0.1968503937007874" footer="0.3937007874015748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2"/>
  <sheetViews>
    <sheetView tabSelected="1"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00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7" t="s">
        <v>136</v>
      </c>
      <c r="C1" s="147"/>
      <c r="D1" s="147"/>
      <c r="E1" s="147"/>
      <c r="F1" s="147"/>
      <c r="G1" s="147"/>
      <c r="H1" s="147"/>
    </row>
    <row r="2" spans="2:8" ht="12.75" customHeight="1">
      <c r="B2" s="147" t="s">
        <v>67</v>
      </c>
      <c r="C2" s="147"/>
      <c r="D2" s="147"/>
      <c r="E2" s="147"/>
      <c r="F2" s="147"/>
      <c r="G2" s="147"/>
      <c r="H2" s="147"/>
    </row>
    <row r="3" spans="2:8" ht="12.75" customHeight="1" thickBot="1">
      <c r="B3" s="147" t="s">
        <v>68</v>
      </c>
      <c r="C3" s="147"/>
      <c r="D3" s="147"/>
      <c r="E3" s="147"/>
      <c r="F3" s="147"/>
      <c r="G3" s="147"/>
      <c r="H3" s="147"/>
    </row>
    <row r="4" spans="2:8" ht="12.75" customHeight="1">
      <c r="B4" s="36" t="s">
        <v>69</v>
      </c>
      <c r="C4" s="37" t="s">
        <v>70</v>
      </c>
      <c r="D4" s="37" t="s">
        <v>71</v>
      </c>
      <c r="E4" s="38" t="s">
        <v>72</v>
      </c>
      <c r="F4" s="39" t="s">
        <v>73</v>
      </c>
      <c r="G4" s="40" t="s">
        <v>72</v>
      </c>
      <c r="H4" s="41" t="s">
        <v>74</v>
      </c>
    </row>
    <row r="5" spans="2:8" ht="12.75" customHeight="1" thickBot="1">
      <c r="B5" s="42" t="s">
        <v>75</v>
      </c>
      <c r="C5" s="43" t="s">
        <v>76</v>
      </c>
      <c r="D5" s="43" t="s">
        <v>77</v>
      </c>
      <c r="E5" s="44" t="s">
        <v>78</v>
      </c>
      <c r="F5" s="45" t="s">
        <v>79</v>
      </c>
      <c r="G5" s="46" t="s">
        <v>80</v>
      </c>
      <c r="H5" s="47" t="s">
        <v>81</v>
      </c>
    </row>
    <row r="6" spans="2:8" ht="12.75" customHeight="1">
      <c r="B6" s="61" t="s">
        <v>82</v>
      </c>
      <c r="C6" s="62" t="s">
        <v>83</v>
      </c>
      <c r="D6" s="63"/>
      <c r="E6" s="63"/>
      <c r="F6" s="63"/>
      <c r="G6" s="48"/>
      <c r="H6" s="49"/>
    </row>
    <row r="7" spans="2:8" ht="24" customHeight="1">
      <c r="B7" s="50" t="s">
        <v>84</v>
      </c>
      <c r="C7" s="64" t="s">
        <v>85</v>
      </c>
      <c r="D7" s="32" t="s">
        <v>54</v>
      </c>
      <c r="E7" s="35">
        <v>528.1</v>
      </c>
      <c r="F7" s="57" t="s">
        <v>86</v>
      </c>
      <c r="G7" s="35">
        <v>528.1</v>
      </c>
      <c r="H7" s="52"/>
    </row>
    <row r="8" spans="2:8" ht="13.5" thickBot="1">
      <c r="B8" s="79" t="s">
        <v>87</v>
      </c>
      <c r="C8" s="80" t="s">
        <v>137</v>
      </c>
      <c r="D8" s="59" t="s">
        <v>54</v>
      </c>
      <c r="E8" s="60">
        <v>4668</v>
      </c>
      <c r="F8" s="81" t="s">
        <v>86</v>
      </c>
      <c r="G8" s="60">
        <v>4668</v>
      </c>
      <c r="H8" s="82"/>
    </row>
    <row r="9" spans="2:8" ht="12.75" customHeight="1">
      <c r="B9" s="61" t="s">
        <v>88</v>
      </c>
      <c r="C9" s="62" t="s">
        <v>89</v>
      </c>
      <c r="D9" s="63"/>
      <c r="E9" s="63"/>
      <c r="F9" s="63"/>
      <c r="G9" s="85"/>
      <c r="H9" s="49"/>
    </row>
    <row r="10" spans="2:8" ht="12.75" customHeight="1">
      <c r="B10" s="65" t="s">
        <v>90</v>
      </c>
      <c r="C10" s="31" t="s">
        <v>138</v>
      </c>
      <c r="D10" s="54" t="s">
        <v>54</v>
      </c>
      <c r="E10" s="55">
        <v>370</v>
      </c>
      <c r="F10" s="51" t="s">
        <v>91</v>
      </c>
      <c r="G10" s="55">
        <v>370</v>
      </c>
      <c r="H10" s="52"/>
    </row>
    <row r="11" spans="2:8" ht="12.75" customHeight="1">
      <c r="B11" s="65" t="s">
        <v>92</v>
      </c>
      <c r="C11" s="31" t="s">
        <v>139</v>
      </c>
      <c r="D11" s="54" t="s">
        <v>54</v>
      </c>
      <c r="E11" s="55">
        <v>310</v>
      </c>
      <c r="F11" s="51" t="s">
        <v>93</v>
      </c>
      <c r="G11" s="55">
        <v>310</v>
      </c>
      <c r="H11" s="52"/>
    </row>
    <row r="12" spans="2:8" ht="12.75" customHeight="1">
      <c r="B12" s="65" t="s">
        <v>94</v>
      </c>
      <c r="C12" s="31" t="s">
        <v>147</v>
      </c>
      <c r="D12" s="54" t="s">
        <v>55</v>
      </c>
      <c r="E12" s="55">
        <v>4</v>
      </c>
      <c r="F12" s="51" t="s">
        <v>148</v>
      </c>
      <c r="G12" s="55">
        <v>4</v>
      </c>
      <c r="H12" s="53"/>
    </row>
    <row r="13" spans="2:8" ht="12.75" customHeight="1">
      <c r="B13" s="65" t="s">
        <v>95</v>
      </c>
      <c r="C13" s="56" t="s">
        <v>140</v>
      </c>
      <c r="D13" s="54" t="s">
        <v>53</v>
      </c>
      <c r="E13" s="55">
        <v>4</v>
      </c>
      <c r="F13" s="51" t="s">
        <v>86</v>
      </c>
      <c r="G13" s="35">
        <v>2</v>
      </c>
      <c r="H13" s="52"/>
    </row>
    <row r="14" spans="2:8" ht="12.75" customHeight="1">
      <c r="B14" s="65" t="s">
        <v>96</v>
      </c>
      <c r="C14" s="56" t="s">
        <v>97</v>
      </c>
      <c r="D14" s="54" t="s">
        <v>53</v>
      </c>
      <c r="E14" s="55">
        <v>2</v>
      </c>
      <c r="F14" s="51" t="s">
        <v>98</v>
      </c>
      <c r="G14" s="35">
        <v>2</v>
      </c>
      <c r="H14" s="52"/>
    </row>
    <row r="15" spans="2:8" ht="12.75" customHeight="1">
      <c r="B15" s="65" t="s">
        <v>99</v>
      </c>
      <c r="C15" s="56" t="s">
        <v>100</v>
      </c>
      <c r="D15" s="54" t="s">
        <v>53</v>
      </c>
      <c r="E15" s="55">
        <v>2</v>
      </c>
      <c r="F15" s="51" t="s">
        <v>101</v>
      </c>
      <c r="G15" s="35">
        <v>2</v>
      </c>
      <c r="H15" s="52"/>
    </row>
    <row r="16" spans="2:8" ht="12.75" customHeight="1">
      <c r="B16" s="65" t="s">
        <v>102</v>
      </c>
      <c r="C16" s="31" t="s">
        <v>141</v>
      </c>
      <c r="D16" s="54" t="s">
        <v>53</v>
      </c>
      <c r="E16" s="55">
        <v>4</v>
      </c>
      <c r="F16" s="51" t="s">
        <v>86</v>
      </c>
      <c r="G16" s="35">
        <v>2</v>
      </c>
      <c r="H16" s="52"/>
    </row>
    <row r="17" spans="2:8" ht="12.75" customHeight="1">
      <c r="B17" s="65" t="s">
        <v>103</v>
      </c>
      <c r="C17" s="56" t="s">
        <v>149</v>
      </c>
      <c r="D17" s="54" t="s">
        <v>54</v>
      </c>
      <c r="E17" s="55">
        <v>0.5</v>
      </c>
      <c r="F17" s="51" t="s">
        <v>86</v>
      </c>
      <c r="G17" s="35">
        <v>1.62</v>
      </c>
      <c r="H17" s="53"/>
    </row>
    <row r="18" spans="2:8" ht="12.75" customHeight="1">
      <c r="B18" s="65" t="s">
        <v>104</v>
      </c>
      <c r="C18" s="56" t="s">
        <v>150</v>
      </c>
      <c r="D18" s="54" t="s">
        <v>53</v>
      </c>
      <c r="E18" s="55">
        <v>16</v>
      </c>
      <c r="F18" s="51" t="s">
        <v>91</v>
      </c>
      <c r="G18" s="35">
        <v>16</v>
      </c>
      <c r="H18" s="52"/>
    </row>
    <row r="19" spans="2:8" ht="12.75">
      <c r="B19" s="65" t="s">
        <v>105</v>
      </c>
      <c r="C19" s="56" t="s">
        <v>106</v>
      </c>
      <c r="D19" s="54" t="s">
        <v>54</v>
      </c>
      <c r="E19" s="55">
        <v>0.35</v>
      </c>
      <c r="F19" s="51" t="s">
        <v>98</v>
      </c>
      <c r="G19" s="35">
        <v>0.35</v>
      </c>
      <c r="H19" s="52"/>
    </row>
    <row r="20" spans="2:8" ht="12.75" customHeight="1">
      <c r="B20" s="65" t="s">
        <v>107</v>
      </c>
      <c r="C20" s="56" t="s">
        <v>109</v>
      </c>
      <c r="D20" s="54" t="s">
        <v>54</v>
      </c>
      <c r="E20" s="55">
        <v>0.35</v>
      </c>
      <c r="F20" s="51" t="s">
        <v>101</v>
      </c>
      <c r="G20" s="35">
        <v>0.35</v>
      </c>
      <c r="H20" s="52"/>
    </row>
    <row r="21" spans="2:8" ht="12.75" customHeight="1">
      <c r="B21" s="65" t="s">
        <v>108</v>
      </c>
      <c r="C21" s="31" t="s">
        <v>151</v>
      </c>
      <c r="D21" s="54" t="s">
        <v>53</v>
      </c>
      <c r="E21" s="55">
        <v>2</v>
      </c>
      <c r="F21" s="51" t="s">
        <v>86</v>
      </c>
      <c r="G21" s="35"/>
      <c r="H21" s="52" t="s">
        <v>183</v>
      </c>
    </row>
    <row r="22" spans="2:8" ht="12.75" customHeight="1">
      <c r="B22" s="65" t="s">
        <v>110</v>
      </c>
      <c r="C22" s="31" t="s">
        <v>134</v>
      </c>
      <c r="D22" s="54" t="s">
        <v>53</v>
      </c>
      <c r="E22" s="55">
        <v>4</v>
      </c>
      <c r="F22" s="51" t="s">
        <v>86</v>
      </c>
      <c r="G22" s="35">
        <v>3</v>
      </c>
      <c r="H22" s="52"/>
    </row>
    <row r="23" spans="2:8" ht="12.75" customHeight="1">
      <c r="B23" s="65" t="s">
        <v>111</v>
      </c>
      <c r="C23" s="31" t="s">
        <v>142</v>
      </c>
      <c r="D23" s="32" t="s">
        <v>66</v>
      </c>
      <c r="E23" s="35">
        <v>0.05</v>
      </c>
      <c r="F23" s="51" t="s">
        <v>116</v>
      </c>
      <c r="G23" s="35"/>
      <c r="H23" s="105" t="s">
        <v>184</v>
      </c>
    </row>
    <row r="24" spans="2:8" ht="12.75">
      <c r="B24" s="65" t="s">
        <v>112</v>
      </c>
      <c r="C24" s="66" t="s">
        <v>143</v>
      </c>
      <c r="D24" s="32" t="s">
        <v>54</v>
      </c>
      <c r="E24" s="35">
        <v>25</v>
      </c>
      <c r="F24" s="51" t="s">
        <v>144</v>
      </c>
      <c r="G24" s="35">
        <v>13</v>
      </c>
      <c r="H24" s="52"/>
    </row>
    <row r="25" spans="2:8" ht="24">
      <c r="B25" s="65" t="s">
        <v>113</v>
      </c>
      <c r="C25" s="56" t="s">
        <v>145</v>
      </c>
      <c r="D25" s="54" t="s">
        <v>114</v>
      </c>
      <c r="E25" s="55">
        <v>17.4</v>
      </c>
      <c r="F25" s="51" t="s">
        <v>86</v>
      </c>
      <c r="G25" s="35">
        <v>17.4</v>
      </c>
      <c r="H25" s="52"/>
    </row>
    <row r="26" spans="2:8" ht="12.75" customHeight="1">
      <c r="B26" s="65" t="s">
        <v>115</v>
      </c>
      <c r="C26" s="84" t="s">
        <v>152</v>
      </c>
      <c r="D26" s="54" t="s">
        <v>114</v>
      </c>
      <c r="E26" s="55">
        <v>14</v>
      </c>
      <c r="F26" s="51" t="s">
        <v>86</v>
      </c>
      <c r="G26" s="35"/>
      <c r="H26" s="52"/>
    </row>
    <row r="27" spans="2:8" ht="12.75" customHeight="1">
      <c r="B27" s="65" t="s">
        <v>168</v>
      </c>
      <c r="C27" s="31" t="s">
        <v>159</v>
      </c>
      <c r="D27" s="54" t="s">
        <v>54</v>
      </c>
      <c r="E27" s="55"/>
      <c r="F27" s="51"/>
      <c r="G27" s="35">
        <v>6</v>
      </c>
      <c r="H27" s="52"/>
    </row>
    <row r="28" spans="2:8" ht="12.75" customHeight="1">
      <c r="B28" s="65" t="s">
        <v>169</v>
      </c>
      <c r="C28" s="31" t="s">
        <v>166</v>
      </c>
      <c r="D28" s="54" t="s">
        <v>55</v>
      </c>
      <c r="E28" s="55"/>
      <c r="F28" s="51"/>
      <c r="G28" s="35">
        <v>1.5</v>
      </c>
      <c r="H28" s="52"/>
    </row>
    <row r="29" spans="2:8" ht="12.75" customHeight="1">
      <c r="B29" s="65" t="s">
        <v>170</v>
      </c>
      <c r="C29" s="31" t="s">
        <v>167</v>
      </c>
      <c r="D29" s="54" t="s">
        <v>53</v>
      </c>
      <c r="E29" s="55"/>
      <c r="F29" s="51"/>
      <c r="G29" s="35">
        <v>1</v>
      </c>
      <c r="H29" s="52"/>
    </row>
    <row r="30" spans="2:8" ht="12.75" customHeight="1">
      <c r="B30" s="65" t="s">
        <v>171</v>
      </c>
      <c r="C30" s="31" t="s">
        <v>160</v>
      </c>
      <c r="D30" s="54" t="s">
        <v>54</v>
      </c>
      <c r="E30" s="55"/>
      <c r="F30" s="51"/>
      <c r="G30" s="35">
        <v>2.5</v>
      </c>
      <c r="H30" s="52"/>
    </row>
    <row r="31" spans="2:8" ht="12.75" customHeight="1">
      <c r="B31" s="65" t="s">
        <v>172</v>
      </c>
      <c r="C31" s="31" t="s">
        <v>153</v>
      </c>
      <c r="D31" s="54" t="s">
        <v>54</v>
      </c>
      <c r="E31" s="55"/>
      <c r="F31" s="51"/>
      <c r="G31" s="35">
        <v>6</v>
      </c>
      <c r="H31" s="52"/>
    </row>
    <row r="32" spans="2:8" ht="12.75" customHeight="1">
      <c r="B32" s="65" t="s">
        <v>173</v>
      </c>
      <c r="C32" s="31" t="s">
        <v>161</v>
      </c>
      <c r="D32" s="54" t="s">
        <v>54</v>
      </c>
      <c r="E32" s="55"/>
      <c r="F32" s="51"/>
      <c r="G32" s="35">
        <v>1.5</v>
      </c>
      <c r="H32" s="52"/>
    </row>
    <row r="33" spans="2:8" ht="12.75" customHeight="1">
      <c r="B33" s="65" t="s">
        <v>174</v>
      </c>
      <c r="C33" s="31" t="s">
        <v>162</v>
      </c>
      <c r="D33" s="54" t="s">
        <v>54</v>
      </c>
      <c r="E33" s="55"/>
      <c r="F33" s="51"/>
      <c r="G33" s="35">
        <v>3</v>
      </c>
      <c r="H33" s="52"/>
    </row>
    <row r="34" spans="2:8" ht="12.75" customHeight="1">
      <c r="B34" s="65" t="s">
        <v>175</v>
      </c>
      <c r="C34" s="31" t="s">
        <v>165</v>
      </c>
      <c r="D34" s="54" t="s">
        <v>53</v>
      </c>
      <c r="E34" s="55"/>
      <c r="F34" s="51"/>
      <c r="G34" s="35">
        <v>6</v>
      </c>
      <c r="H34" s="52"/>
    </row>
    <row r="35" spans="2:8" ht="12.75" customHeight="1">
      <c r="B35" s="65" t="s">
        <v>176</v>
      </c>
      <c r="C35" s="31" t="s">
        <v>163</v>
      </c>
      <c r="D35" s="54" t="s">
        <v>66</v>
      </c>
      <c r="E35" s="55"/>
      <c r="F35" s="51"/>
      <c r="G35" s="35">
        <v>0.065</v>
      </c>
      <c r="H35" s="52"/>
    </row>
    <row r="36" spans="2:8" ht="12.75" customHeight="1">
      <c r="B36" s="65" t="s">
        <v>177</v>
      </c>
      <c r="C36" s="31" t="s">
        <v>164</v>
      </c>
      <c r="D36" s="54" t="s">
        <v>54</v>
      </c>
      <c r="E36" s="55"/>
      <c r="F36" s="51"/>
      <c r="G36" s="35">
        <v>7.7</v>
      </c>
      <c r="H36" s="52"/>
    </row>
    <row r="37" spans="2:8" ht="12.75" customHeight="1" thickBot="1">
      <c r="B37" s="148" t="s">
        <v>178</v>
      </c>
      <c r="C37" s="149" t="s">
        <v>231</v>
      </c>
      <c r="D37" s="150" t="s">
        <v>53</v>
      </c>
      <c r="E37" s="151"/>
      <c r="F37" s="96"/>
      <c r="G37" s="89">
        <v>2</v>
      </c>
      <c r="H37" s="152"/>
    </row>
    <row r="38" spans="2:8" ht="24" customHeight="1">
      <c r="B38" s="106" t="s">
        <v>117</v>
      </c>
      <c r="C38" s="153" t="s">
        <v>118</v>
      </c>
      <c r="D38" s="108" t="s">
        <v>119</v>
      </c>
      <c r="E38" s="85">
        <v>1</v>
      </c>
      <c r="F38" s="109" t="s">
        <v>86</v>
      </c>
      <c r="G38" s="85">
        <v>1</v>
      </c>
      <c r="H38" s="154"/>
    </row>
    <row r="39" spans="2:8" ht="12.75">
      <c r="B39" s="50" t="s">
        <v>179</v>
      </c>
      <c r="C39" s="83" t="s">
        <v>158</v>
      </c>
      <c r="D39" s="69" t="s">
        <v>53</v>
      </c>
      <c r="E39" s="35"/>
      <c r="F39" s="34"/>
      <c r="G39" s="35">
        <v>4</v>
      </c>
      <c r="H39" s="67"/>
    </row>
    <row r="40" spans="2:8" ht="12.75">
      <c r="B40" s="50" t="s">
        <v>180</v>
      </c>
      <c r="C40" s="70" t="s">
        <v>155</v>
      </c>
      <c r="D40" s="71" t="s">
        <v>53</v>
      </c>
      <c r="E40" s="35"/>
      <c r="F40" s="34"/>
      <c r="G40" s="35">
        <v>2</v>
      </c>
      <c r="H40" s="67"/>
    </row>
    <row r="41" spans="2:8" ht="12.75">
      <c r="B41" s="50" t="s">
        <v>181</v>
      </c>
      <c r="C41" s="68" t="s">
        <v>154</v>
      </c>
      <c r="D41" s="69" t="s">
        <v>53</v>
      </c>
      <c r="E41" s="35"/>
      <c r="F41" s="34"/>
      <c r="G41" s="35">
        <v>2</v>
      </c>
      <c r="H41" s="67"/>
    </row>
    <row r="42" spans="2:8" ht="13.5" thickBot="1">
      <c r="B42" s="79" t="s">
        <v>182</v>
      </c>
      <c r="C42" s="80" t="s">
        <v>157</v>
      </c>
      <c r="D42" s="59" t="s">
        <v>53</v>
      </c>
      <c r="E42" s="60"/>
      <c r="F42" s="111"/>
      <c r="G42" s="60">
        <v>1</v>
      </c>
      <c r="H42" s="155"/>
    </row>
    <row r="43" spans="2:8" ht="24" customHeight="1">
      <c r="B43" s="106" t="s">
        <v>120</v>
      </c>
      <c r="C43" s="107" t="s">
        <v>146</v>
      </c>
      <c r="D43" s="108" t="s">
        <v>119</v>
      </c>
      <c r="E43" s="85">
        <v>1</v>
      </c>
      <c r="F43" s="109" t="s">
        <v>86</v>
      </c>
      <c r="G43" s="85">
        <v>1</v>
      </c>
      <c r="H43" s="110"/>
    </row>
    <row r="44" spans="2:8" ht="24">
      <c r="B44" s="50" t="s">
        <v>212</v>
      </c>
      <c r="C44" s="51" t="s">
        <v>185</v>
      </c>
      <c r="D44" s="32" t="s">
        <v>54</v>
      </c>
      <c r="E44" s="35"/>
      <c r="F44" s="34"/>
      <c r="G44" s="35">
        <v>344</v>
      </c>
      <c r="H44" s="58"/>
    </row>
    <row r="45" spans="2:8" ht="12.75">
      <c r="B45" s="50" t="s">
        <v>213</v>
      </c>
      <c r="C45" s="34" t="s">
        <v>186</v>
      </c>
      <c r="D45" s="32" t="s">
        <v>55</v>
      </c>
      <c r="E45" s="35"/>
      <c r="F45" s="34"/>
      <c r="G45" s="35">
        <v>160</v>
      </c>
      <c r="H45" s="58"/>
    </row>
    <row r="46" spans="2:8" ht="12.75">
      <c r="B46" s="50" t="s">
        <v>214</v>
      </c>
      <c r="C46" s="34" t="s">
        <v>187</v>
      </c>
      <c r="D46" s="32" t="s">
        <v>55</v>
      </c>
      <c r="E46" s="35"/>
      <c r="F46" s="34"/>
      <c r="G46" s="35">
        <v>160</v>
      </c>
      <c r="H46" s="58"/>
    </row>
    <row r="47" spans="2:8" ht="12.75">
      <c r="B47" s="50" t="s">
        <v>215</v>
      </c>
      <c r="C47" s="34" t="s">
        <v>188</v>
      </c>
      <c r="D47" s="32" t="s">
        <v>189</v>
      </c>
      <c r="E47" s="35"/>
      <c r="F47" s="34"/>
      <c r="G47" s="35">
        <v>758</v>
      </c>
      <c r="H47" s="58"/>
    </row>
    <row r="48" spans="2:8" ht="12.75">
      <c r="B48" s="50" t="s">
        <v>216</v>
      </c>
      <c r="C48" s="34" t="s">
        <v>190</v>
      </c>
      <c r="D48" s="32" t="s">
        <v>114</v>
      </c>
      <c r="E48" s="35"/>
      <c r="F48" s="34"/>
      <c r="G48" s="35">
        <v>4</v>
      </c>
      <c r="H48" s="58"/>
    </row>
    <row r="49" spans="2:8" ht="12.75">
      <c r="B49" s="50" t="s">
        <v>217</v>
      </c>
      <c r="C49" s="34" t="s">
        <v>191</v>
      </c>
      <c r="D49" s="32" t="s">
        <v>192</v>
      </c>
      <c r="E49" s="35"/>
      <c r="F49" s="34"/>
      <c r="G49" s="35">
        <v>6</v>
      </c>
      <c r="H49" s="58"/>
    </row>
    <row r="50" spans="2:8" ht="12.75">
      <c r="B50" s="50" t="s">
        <v>218</v>
      </c>
      <c r="C50" s="34" t="s">
        <v>210</v>
      </c>
      <c r="D50" s="32" t="s">
        <v>207</v>
      </c>
      <c r="E50" s="35"/>
      <c r="F50" s="34"/>
      <c r="G50" s="35">
        <v>5</v>
      </c>
      <c r="H50" s="58"/>
    </row>
    <row r="51" spans="2:8" ht="12.75">
      <c r="B51" s="50" t="s">
        <v>219</v>
      </c>
      <c r="C51" s="34" t="s">
        <v>193</v>
      </c>
      <c r="D51" s="32" t="s">
        <v>55</v>
      </c>
      <c r="E51" s="35"/>
      <c r="F51" s="34"/>
      <c r="G51" s="35">
        <v>0.3</v>
      </c>
      <c r="H51" s="58"/>
    </row>
    <row r="52" spans="2:8" ht="12.75">
      <c r="B52" s="50" t="s">
        <v>220</v>
      </c>
      <c r="C52" s="34" t="s">
        <v>211</v>
      </c>
      <c r="D52" s="32" t="s">
        <v>194</v>
      </c>
      <c r="E52" s="35"/>
      <c r="F52" s="34"/>
      <c r="G52" s="35">
        <v>1</v>
      </c>
      <c r="H52" s="58"/>
    </row>
    <row r="53" spans="2:8" ht="12.75">
      <c r="B53" s="50" t="s">
        <v>221</v>
      </c>
      <c r="C53" s="34" t="s">
        <v>195</v>
      </c>
      <c r="D53" s="32" t="s">
        <v>192</v>
      </c>
      <c r="E53" s="35"/>
      <c r="F53" s="34"/>
      <c r="G53" s="35">
        <v>8</v>
      </c>
      <c r="H53" s="58"/>
    </row>
    <row r="54" spans="2:8" ht="12.75">
      <c r="B54" s="50" t="s">
        <v>222</v>
      </c>
      <c r="C54" s="34" t="s">
        <v>196</v>
      </c>
      <c r="D54" s="32" t="s">
        <v>54</v>
      </c>
      <c r="E54" s="35"/>
      <c r="F54" s="34"/>
      <c r="G54" s="35">
        <v>180</v>
      </c>
      <c r="H54" s="58"/>
    </row>
    <row r="55" spans="2:8" ht="12.75">
      <c r="B55" s="50" t="s">
        <v>223</v>
      </c>
      <c r="C55" s="34" t="s">
        <v>197</v>
      </c>
      <c r="D55" s="32" t="s">
        <v>198</v>
      </c>
      <c r="E55" s="35"/>
      <c r="F55" s="34"/>
      <c r="G55" s="35">
        <v>1</v>
      </c>
      <c r="H55" s="58"/>
    </row>
    <row r="56" spans="2:8" ht="12.75">
      <c r="B56" s="50" t="s">
        <v>224</v>
      </c>
      <c r="C56" s="34" t="s">
        <v>199</v>
      </c>
      <c r="D56" s="32" t="s">
        <v>200</v>
      </c>
      <c r="E56" s="35"/>
      <c r="F56" s="34"/>
      <c r="G56" s="35">
        <v>5</v>
      </c>
      <c r="H56" s="58"/>
    </row>
    <row r="57" spans="2:8" ht="12.75">
      <c r="B57" s="50" t="s">
        <v>225</v>
      </c>
      <c r="C57" s="34" t="s">
        <v>201</v>
      </c>
      <c r="D57" s="32" t="s">
        <v>55</v>
      </c>
      <c r="E57" s="35"/>
      <c r="F57" s="34"/>
      <c r="G57" s="35">
        <v>38</v>
      </c>
      <c r="H57" s="58"/>
    </row>
    <row r="58" spans="2:8" ht="12.75">
      <c r="B58" s="50" t="s">
        <v>226</v>
      </c>
      <c r="C58" s="34" t="s">
        <v>202</v>
      </c>
      <c r="D58" s="32" t="s">
        <v>53</v>
      </c>
      <c r="E58" s="35"/>
      <c r="F58" s="34"/>
      <c r="G58" s="35">
        <v>2</v>
      </c>
      <c r="H58" s="58"/>
    </row>
    <row r="59" spans="2:8" ht="12.75">
      <c r="B59" s="50" t="s">
        <v>227</v>
      </c>
      <c r="C59" s="34" t="s">
        <v>203</v>
      </c>
      <c r="D59" s="32" t="s">
        <v>204</v>
      </c>
      <c r="E59" s="35"/>
      <c r="F59" s="34"/>
      <c r="G59" s="35">
        <v>2</v>
      </c>
      <c r="H59" s="58"/>
    </row>
    <row r="60" spans="2:8" ht="12.75">
      <c r="B60" s="50" t="s">
        <v>228</v>
      </c>
      <c r="C60" s="34" t="s">
        <v>205</v>
      </c>
      <c r="D60" s="32" t="s">
        <v>206</v>
      </c>
      <c r="E60" s="35"/>
      <c r="F60" s="34"/>
      <c r="G60" s="35">
        <v>6</v>
      </c>
      <c r="H60" s="58"/>
    </row>
    <row r="61" spans="2:8" ht="12.75">
      <c r="B61" s="50" t="s">
        <v>229</v>
      </c>
      <c r="C61" s="34" t="s">
        <v>208</v>
      </c>
      <c r="D61" s="32" t="s">
        <v>204</v>
      </c>
      <c r="E61" s="35"/>
      <c r="F61" s="34"/>
      <c r="G61" s="35">
        <v>11</v>
      </c>
      <c r="H61" s="58"/>
    </row>
    <row r="62" spans="2:8" ht="13.5" thickBot="1">
      <c r="B62" s="87" t="s">
        <v>230</v>
      </c>
      <c r="C62" s="90" t="s">
        <v>209</v>
      </c>
      <c r="D62" s="88" t="s">
        <v>207</v>
      </c>
      <c r="E62" s="89"/>
      <c r="F62" s="90"/>
      <c r="G62" s="89">
        <v>7</v>
      </c>
      <c r="H62" s="97"/>
    </row>
    <row r="63" spans="2:8" ht="12.75">
      <c r="B63" s="106" t="s">
        <v>121</v>
      </c>
      <c r="C63" s="156" t="s">
        <v>122</v>
      </c>
      <c r="D63" s="108" t="s">
        <v>123</v>
      </c>
      <c r="E63" s="85">
        <v>1</v>
      </c>
      <c r="F63" s="109" t="s">
        <v>86</v>
      </c>
      <c r="G63" s="85">
        <v>1</v>
      </c>
      <c r="H63" s="110"/>
    </row>
    <row r="64" spans="2:8" ht="24">
      <c r="B64" s="50" t="s">
        <v>124</v>
      </c>
      <c r="C64" s="51" t="s">
        <v>125</v>
      </c>
      <c r="D64" s="32" t="s">
        <v>123</v>
      </c>
      <c r="E64" s="35">
        <v>1</v>
      </c>
      <c r="F64" s="57" t="s">
        <v>86</v>
      </c>
      <c r="G64" s="35">
        <v>1</v>
      </c>
      <c r="H64" s="58"/>
    </row>
    <row r="65" spans="2:8" ht="24.75" thickBot="1">
      <c r="B65" s="79" t="s">
        <v>126</v>
      </c>
      <c r="C65" s="86" t="s">
        <v>127</v>
      </c>
      <c r="D65" s="59" t="s">
        <v>123</v>
      </c>
      <c r="E65" s="60">
        <v>1</v>
      </c>
      <c r="F65" s="81" t="s">
        <v>128</v>
      </c>
      <c r="G65" s="60">
        <v>1</v>
      </c>
      <c r="H65" s="115"/>
    </row>
    <row r="66" spans="2:8" ht="13.5" thickBot="1">
      <c r="B66" s="104" t="s">
        <v>129</v>
      </c>
      <c r="C66" s="91" t="s">
        <v>130</v>
      </c>
      <c r="D66" s="92"/>
      <c r="E66" s="93"/>
      <c r="F66" s="94" t="s">
        <v>86</v>
      </c>
      <c r="G66" s="93"/>
      <c r="H66" s="95"/>
    </row>
    <row r="67" spans="2:8" ht="13.5" thickBot="1">
      <c r="B67" s="98" t="s">
        <v>131</v>
      </c>
      <c r="C67" s="99" t="s">
        <v>132</v>
      </c>
      <c r="D67" s="100" t="s">
        <v>54</v>
      </c>
      <c r="E67" s="101">
        <f>E7</f>
        <v>528.1</v>
      </c>
      <c r="F67" s="102" t="s">
        <v>133</v>
      </c>
      <c r="G67" s="101">
        <v>528.1</v>
      </c>
      <c r="H67" s="103"/>
    </row>
    <row r="68" spans="3:7" ht="3.75" customHeight="1">
      <c r="C68" s="33"/>
      <c r="D68" s="33"/>
      <c r="E68" s="33"/>
      <c r="F68" s="33"/>
      <c r="G68" s="33"/>
    </row>
    <row r="69" spans="3:7" ht="12.75">
      <c r="C69" s="33"/>
      <c r="D69" s="33"/>
      <c r="E69" s="33"/>
      <c r="F69" s="33"/>
      <c r="G69" s="33"/>
    </row>
    <row r="70" spans="3:7" ht="12.75">
      <c r="C70" s="33"/>
      <c r="D70" s="33"/>
      <c r="E70" s="33"/>
      <c r="F70" s="33"/>
      <c r="G70" s="33"/>
    </row>
    <row r="71" spans="3:7" ht="12.75">
      <c r="C71" s="33"/>
      <c r="D71" s="33"/>
      <c r="E71" s="33"/>
      <c r="F71" s="33"/>
      <c r="G71" s="33"/>
    </row>
    <row r="72" spans="3:7" ht="12.75">
      <c r="C72" s="33"/>
      <c r="D72" s="33"/>
      <c r="E72" s="33"/>
      <c r="F72" s="33"/>
      <c r="G72" s="33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2015-04-03T01:16:56Z</cp:lastPrinted>
  <dcterms:created xsi:type="dcterms:W3CDTF">2010-04-01T07:27:06Z</dcterms:created>
  <dcterms:modified xsi:type="dcterms:W3CDTF">2015-04-03T01:17:03Z</dcterms:modified>
  <cp:category/>
  <cp:version/>
  <cp:contentType/>
  <cp:contentStatus/>
</cp:coreProperties>
</file>