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9555" windowHeight="1164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работ'!$A$1:$I$44</definedName>
  </definedNames>
  <calcPr fullCalcOnLoad="1"/>
</workbook>
</file>

<file path=xl/sharedStrings.xml><?xml version="1.0" encoding="utf-8"?>
<sst xmlns="http://schemas.openxmlformats.org/spreadsheetml/2006/main" count="221" uniqueCount="169">
  <si>
    <t>1. ХАРАКТЕРИСТИКА МКД</t>
  </si>
  <si>
    <t>Год постройки</t>
  </si>
  <si>
    <t>Количество этажей</t>
  </si>
  <si>
    <t>Количество подъездов</t>
  </si>
  <si>
    <t>Количество квартир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</si>
  <si>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</si>
  <si>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</si>
  <si>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</si>
  <si>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</si>
  <si>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2. ФИНАНСОВЫЕ ПОКАЗАТЕЛИ</t>
  </si>
  <si>
    <t>№ п/п</t>
  </si>
  <si>
    <t>Сальдо на начало периода, т.руб.</t>
  </si>
  <si>
    <t>Доходная часть</t>
  </si>
  <si>
    <t>Расходная часть</t>
  </si>
  <si>
    <t>Сальдо на конец периода, т.руб.</t>
  </si>
  <si>
    <t>Направление расходования средств</t>
  </si>
  <si>
    <t>Начислено за отчетный период, т.руб.</t>
  </si>
  <si>
    <t>Собрано за отчетный период, т.руб.</t>
  </si>
  <si>
    <t>Собственные средства управляющей компании, т.руб.</t>
  </si>
  <si>
    <t>Оплачено, т.руб.</t>
  </si>
  <si>
    <t>ЖИЛИЩНЫЕ УСЛУГИ</t>
  </si>
  <si>
    <t>1.1.</t>
  </si>
  <si>
    <t>Управление МКД</t>
  </si>
  <si>
    <t>- Услуги расчетно-кассового центра.
- Услуги управляющей компании.</t>
  </si>
  <si>
    <t>1.2.</t>
  </si>
  <si>
    <t>Содержание, обслуживание и текущий ремонт общего имущества МКД</t>
  </si>
  <si>
    <t>ИТОГО по жилищным услугам</t>
  </si>
  <si>
    <t>КОММУНАЛЬНЫЕ УСЛУГИ</t>
  </si>
  <si>
    <t>2.1.</t>
  </si>
  <si>
    <t xml:space="preserve">Теплоснабжение </t>
  </si>
  <si>
    <t>Оплата за поставку тепловой энергии</t>
  </si>
  <si>
    <t>2.2.</t>
  </si>
  <si>
    <t xml:space="preserve">Горячее водоснабжение </t>
  </si>
  <si>
    <t>Оплата за поставку горячей воды</t>
  </si>
  <si>
    <t>2.3.</t>
  </si>
  <si>
    <t xml:space="preserve">Холодное водоснабжение </t>
  </si>
  <si>
    <t>Оплата за поставку холодной воды</t>
  </si>
  <si>
    <t>2.4.</t>
  </si>
  <si>
    <t xml:space="preserve">Водоотведение </t>
  </si>
  <si>
    <t>Оплата за прием сточных вод (канализации)</t>
  </si>
  <si>
    <t>Утилизация ТБО</t>
  </si>
  <si>
    <t>Оплата услуг по захоронению твердых бытовых отходов</t>
  </si>
  <si>
    <t>ИТОГО по коммунальным услугам</t>
  </si>
  <si>
    <t>ПРОЧИЕ УСЛУГИ</t>
  </si>
  <si>
    <t>3.1.</t>
  </si>
  <si>
    <t>Обслуживание антенн коллективного пользования</t>
  </si>
  <si>
    <t>3.2.</t>
  </si>
  <si>
    <t>Обслуживание эл.печей</t>
  </si>
  <si>
    <t>ИТОГО по прочим услугам</t>
  </si>
  <si>
    <t>ВСЕГО ПО ДОМУ</t>
  </si>
  <si>
    <t>СУММА ПЕРЕПЛАТЫ (ЗАДОЛЖЕННОСТЬ) ЗА ГОД</t>
  </si>
  <si>
    <t>КАПИТАЛЬНЫЙ РЕМОНТ</t>
  </si>
  <si>
    <t>(-) задолженность собственников, (+) переплата собственников</t>
  </si>
  <si>
    <t>Наименование работ</t>
  </si>
  <si>
    <t>шт</t>
  </si>
  <si>
    <t>Смена электроламп в местах общего пользования</t>
  </si>
  <si>
    <t>Установка адресных табличек у подъездов</t>
  </si>
  <si>
    <t>м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</si>
  <si>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</si>
  <si>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</si>
  <si>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</si>
  <si>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</si>
  <si>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</si>
  <si>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</si>
  <si>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</si>
  <si>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</si>
  <si>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</si>
  <si>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</si>
  <si>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</si>
  <si>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</si>
  <si>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</si>
  <si>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</si>
  <si>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Волгоградская 22 б</t>
    </r>
    <r>
      <rPr>
        <sz val="11"/>
        <rFont val="Times New Roman"/>
        <family val="1"/>
      </rPr>
      <t xml:space="preserve">
за 2013 год</t>
    </r>
  </si>
  <si>
    <t>Ремонт металлических ограждений мелкий</t>
  </si>
  <si>
    <t>м2</t>
  </si>
  <si>
    <t>Крепление облицовки наружной стен фасада</t>
  </si>
  <si>
    <t>Ремонт внутридомовых электрических сетей</t>
  </si>
  <si>
    <t>Ремонт водосточных труб</t>
  </si>
  <si>
    <t>Ремонт бетонных полов на лестничных площадках</t>
  </si>
  <si>
    <t>Установка на кровле снегозадержателей</t>
  </si>
  <si>
    <t>Смена дверных пружин</t>
  </si>
  <si>
    <t>Капитальный ремонт общего имущества МКД</t>
  </si>
  <si>
    <t xml:space="preserve">Огнезащитная обработка деревянных конструкций здания </t>
  </si>
  <si>
    <t>Огнезащитная обработка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</si>
  <si>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</si>
  <si>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</si>
  <si>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Волгоградская 22б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</si>
  <si>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</si>
  <si>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</si>
  <si>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</si>
  <si>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</si>
  <si>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</si>
  <si>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</si>
  <si>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</si>
  <si>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</si>
  <si>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</si>
  <si>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</si>
  <si>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</si>
  <si>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</si>
  <si>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</si>
  <si>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</si>
  <si>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</si>
  <si>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</si>
  <si>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</si>
  <si>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</si>
  <si>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</si>
  <si>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</si>
  <si>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</si>
  <si>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</si>
  <si>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</si>
  <si>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Установка на кровле металлического вентзонта</t>
  </si>
  <si>
    <t>до 1 октября</t>
  </si>
  <si>
    <t>2.2</t>
  </si>
  <si>
    <t>Очистка чердачного помещения от мусора  (1 раз в год)</t>
  </si>
  <si>
    <t xml:space="preserve">до 15 апреля </t>
  </si>
  <si>
    <t>2.3</t>
  </si>
  <si>
    <t>Очистка подъездных козырьков от мусора  (2 раза в год)</t>
  </si>
  <si>
    <t>весна, осень</t>
  </si>
  <si>
    <t>2.4</t>
  </si>
  <si>
    <t>Очистка подъездных козырьков от снега (по мере необходим.)</t>
  </si>
  <si>
    <t>зимний период</t>
  </si>
  <si>
    <t xml:space="preserve"> </t>
  </si>
  <si>
    <t>нет необходим.</t>
  </si>
  <si>
    <t>2.5</t>
  </si>
  <si>
    <t>Ремонт дверных полотен (по мере необходимости)</t>
  </si>
  <si>
    <t>2.6</t>
  </si>
  <si>
    <t>Установка пружин на входные двери на зимний период</t>
  </si>
  <si>
    <t>октябрь</t>
  </si>
  <si>
    <t>2.7</t>
  </si>
  <si>
    <t>Снятие пружин на летний период</t>
  </si>
  <si>
    <t>апрель</t>
  </si>
  <si>
    <t>2.8</t>
  </si>
  <si>
    <t>Смена замка навесного (по мере необходимости)</t>
  </si>
  <si>
    <t>2.9</t>
  </si>
  <si>
    <t>2.10</t>
  </si>
  <si>
    <t>2.11</t>
  </si>
  <si>
    <t>Ремонт инвентаря для уборки дома (по мере необходимости)</t>
  </si>
  <si>
    <t>2.12</t>
  </si>
  <si>
    <t>Профилактический осмотр жилого дома с выполнением мелкого ремонта (2 раза в неделю)</t>
  </si>
  <si>
    <t>ч/час</t>
  </si>
  <si>
    <t>2.13</t>
  </si>
  <si>
    <t>май</t>
  </si>
  <si>
    <t>2.14</t>
  </si>
  <si>
    <t>Окраска контейнерных площадок (1 раз в год)</t>
  </si>
  <si>
    <t>2.15</t>
  </si>
  <si>
    <t>Непредвиденные работы:</t>
  </si>
  <si>
    <t>Ремонт люка выхода на кровлю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</si>
  <si>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</si>
  <si>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</si>
  <si>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</si>
  <si>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</si>
  <si>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</si>
  <si>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</si>
  <si>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</si>
  <si>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</si>
  <si>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 xml:space="preserve"> Труба d15 </t>
  </si>
  <si>
    <t xml:space="preserve"> м </t>
  </si>
  <si>
    <t>4.2</t>
  </si>
  <si>
    <t xml:space="preserve"> Труба d20 </t>
  </si>
  <si>
    <t>4.3</t>
  </si>
  <si>
    <t xml:space="preserve">  Кран шаровый d15 </t>
  </si>
  <si>
    <t xml:space="preserve"> шт 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</si>
  <si>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</si>
  <si>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</si>
  <si>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</si>
  <si>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</si>
  <si>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</si>
  <si>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1</t>
  </si>
  <si>
    <t>сентябрь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</si>
</sst>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;[Red]\-0.000"/>
    <numFmt numFmtId="178" formatCode="_-* #,##0_р_._-;\-* #,##0_р_._-;_-* &quot;-&quot;??_р_._-;_-@_-"/>
    <numFmt numFmtId="179" formatCode="#,##0_ ;\-#,##0\ 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left" vertical="center" wrapText="1"/>
    </xf>
    <xf numFmtId="164" fontId="5" fillId="0" borderId="14" xfId="0" applyNumberFormat="1" applyFont="1" applyBorder="1" applyAlignment="1">
      <alignment/>
    </xf>
    <xf numFmtId="164" fontId="2" fillId="0" borderId="12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/>
    </xf>
    <xf numFmtId="164" fontId="4" fillId="0" borderId="14" xfId="0" applyNumberFormat="1" applyFont="1" applyBorder="1" applyAlignment="1">
      <alignment horizontal="left" vertical="justify" wrapText="1"/>
    </xf>
    <xf numFmtId="0" fontId="2" fillId="0" borderId="12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" fontId="2" fillId="0" borderId="12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 indent="5"/>
    </xf>
    <xf numFmtId="0" fontId="2" fillId="0" borderId="16" xfId="0" applyFont="1" applyBorder="1" applyAlignment="1">
      <alignment horizontal="left" vertical="center" wrapText="1" indent="5"/>
    </xf>
    <xf numFmtId="0" fontId="2" fillId="0" borderId="13" xfId="0" applyFont="1" applyBorder="1" applyAlignment="1">
      <alignment horizontal="left" vertical="center" wrapText="1" indent="5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left" vertical="center" wrapText="1"/>
    </xf>
    <xf numFmtId="165" fontId="4" fillId="0" borderId="18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vertical="center" wrapText="1"/>
    </xf>
    <xf numFmtId="0" fontId="28" fillId="0" borderId="14" xfId="0" applyFont="1" applyBorder="1" applyAlignment="1">
      <alignment horizontal="center"/>
    </xf>
    <xf numFmtId="0" fontId="28" fillId="0" borderId="14" xfId="0" applyFont="1" applyBorder="1" applyAlignment="1">
      <alignment/>
    </xf>
    <xf numFmtId="2" fontId="28" fillId="0" borderId="11" xfId="0" applyNumberFormat="1" applyFont="1" applyBorder="1" applyAlignment="1">
      <alignment horizontal="center" vertical="center" wrapText="1"/>
    </xf>
    <xf numFmtId="2" fontId="28" fillId="0" borderId="11" xfId="0" applyNumberFormat="1" applyFont="1" applyBorder="1" applyAlignment="1">
      <alignment horizontal="center"/>
    </xf>
    <xf numFmtId="2" fontId="28" fillId="0" borderId="14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26" xfId="0" applyFont="1" applyBorder="1" applyAlignment="1">
      <alignment/>
    </xf>
    <xf numFmtId="0" fontId="27" fillId="0" borderId="0" xfId="0" applyFont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28" fillId="0" borderId="30" xfId="0" applyFont="1" applyBorder="1" applyAlignment="1">
      <alignment horizontal="left"/>
    </xf>
    <xf numFmtId="49" fontId="28" fillId="0" borderId="31" xfId="0" applyNumberFormat="1" applyFont="1" applyBorder="1" applyAlignment="1">
      <alignment horizontal="left"/>
    </xf>
    <xf numFmtId="0" fontId="28" fillId="0" borderId="14" xfId="0" applyFont="1" applyBorder="1" applyAlignment="1">
      <alignment horizontal="left" wrapText="1"/>
    </xf>
    <xf numFmtId="0" fontId="28" fillId="0" borderId="14" xfId="0" applyFont="1" applyBorder="1" applyAlignment="1">
      <alignment horizontal="left"/>
    </xf>
    <xf numFmtId="0" fontId="28" fillId="0" borderId="32" xfId="0" applyFont="1" applyBorder="1" applyAlignment="1">
      <alignment horizontal="left"/>
    </xf>
    <xf numFmtId="49" fontId="28" fillId="0" borderId="24" xfId="0" applyNumberFormat="1" applyFont="1" applyBorder="1" applyAlignment="1">
      <alignment horizontal="left"/>
    </xf>
    <xf numFmtId="0" fontId="28" fillId="0" borderId="25" xfId="0" applyFont="1" applyBorder="1" applyAlignment="1">
      <alignment horizontal="left" wrapText="1"/>
    </xf>
    <xf numFmtId="0" fontId="28" fillId="0" borderId="25" xfId="0" applyFont="1" applyBorder="1" applyAlignment="1">
      <alignment horizontal="center"/>
    </xf>
    <xf numFmtId="2" fontId="28" fillId="0" borderId="25" xfId="0" applyNumberFormat="1" applyFont="1" applyBorder="1" applyAlignment="1">
      <alignment horizontal="center"/>
    </xf>
    <xf numFmtId="0" fontId="28" fillId="0" borderId="25" xfId="0" applyFont="1" applyBorder="1" applyAlignment="1">
      <alignment horizontal="left"/>
    </xf>
    <xf numFmtId="0" fontId="28" fillId="0" borderId="33" xfId="0" applyFont="1" applyBorder="1" applyAlignment="1">
      <alignment horizontal="left"/>
    </xf>
    <xf numFmtId="0" fontId="27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2" fontId="8" fillId="0" borderId="35" xfId="0" applyNumberFormat="1" applyFont="1" applyBorder="1" applyAlignment="1">
      <alignment horizontal="center"/>
    </xf>
    <xf numFmtId="0" fontId="28" fillId="0" borderId="36" xfId="0" applyFont="1" applyBorder="1" applyAlignment="1">
      <alignment horizontal="left"/>
    </xf>
    <xf numFmtId="49" fontId="28" fillId="0" borderId="31" xfId="0" applyNumberFormat="1" applyFont="1" applyBorder="1" applyAlignment="1">
      <alignment horizontal="left" wrapText="1"/>
    </xf>
    <xf numFmtId="0" fontId="28" fillId="0" borderId="13" xfId="0" applyFont="1" applyBorder="1" applyAlignment="1">
      <alignment vertical="center" wrapText="1"/>
    </xf>
    <xf numFmtId="2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wrapText="1"/>
    </xf>
    <xf numFmtId="0" fontId="28" fillId="0" borderId="37" xfId="0" applyFont="1" applyBorder="1" applyAlignment="1">
      <alignment horizontal="left"/>
    </xf>
    <xf numFmtId="2" fontId="28" fillId="0" borderId="11" xfId="0" applyNumberFormat="1" applyFont="1" applyBorder="1" applyAlignment="1">
      <alignment horizontal="center"/>
    </xf>
    <xf numFmtId="0" fontId="28" fillId="0" borderId="13" xfId="0" applyFont="1" applyBorder="1" applyAlignment="1">
      <alignment/>
    </xf>
    <xf numFmtId="0" fontId="28" fillId="0" borderId="38" xfId="0" applyFont="1" applyBorder="1" applyAlignment="1">
      <alignment/>
    </xf>
    <xf numFmtId="2" fontId="28" fillId="0" borderId="12" xfId="0" applyNumberFormat="1" applyFont="1" applyBorder="1" applyAlignment="1">
      <alignment horizontal="center"/>
    </xf>
    <xf numFmtId="0" fontId="28" fillId="0" borderId="12" xfId="0" applyFont="1" applyBorder="1" applyAlignment="1">
      <alignment wrapText="1"/>
    </xf>
    <xf numFmtId="2" fontId="28" fillId="0" borderId="12" xfId="0" applyNumberFormat="1" applyFont="1" applyBorder="1" applyAlignment="1">
      <alignment horizontal="center"/>
    </xf>
    <xf numFmtId="0" fontId="28" fillId="0" borderId="14" xfId="0" applyFont="1" applyBorder="1" applyAlignment="1">
      <alignment wrapText="1"/>
    </xf>
    <xf numFmtId="0" fontId="28" fillId="0" borderId="14" xfId="0" applyFont="1" applyBorder="1" applyAlignment="1">
      <alignment horizontal="center" wrapText="1"/>
    </xf>
    <xf numFmtId="2" fontId="28" fillId="0" borderId="10" xfId="0" applyNumberFormat="1" applyFont="1" applyBorder="1" applyAlignment="1">
      <alignment horizontal="center" wrapText="1"/>
    </xf>
    <xf numFmtId="2" fontId="28" fillId="0" borderId="11" xfId="0" applyNumberFormat="1" applyFont="1" applyBorder="1" applyAlignment="1">
      <alignment horizontal="center" wrapText="1"/>
    </xf>
    <xf numFmtId="0" fontId="28" fillId="0" borderId="11" xfId="0" applyFont="1" applyBorder="1" applyAlignment="1">
      <alignment wrapText="1"/>
    </xf>
    <xf numFmtId="2" fontId="28" fillId="0" borderId="14" xfId="0" applyNumberFormat="1" applyFont="1" applyBorder="1" applyAlignment="1">
      <alignment horizontal="center" wrapText="1"/>
    </xf>
    <xf numFmtId="0" fontId="28" fillId="0" borderId="13" xfId="0" applyFont="1" applyBorder="1" applyAlignment="1">
      <alignment wrapText="1"/>
    </xf>
    <xf numFmtId="0" fontId="28" fillId="0" borderId="25" xfId="0" applyFont="1" applyBorder="1" applyAlignment="1">
      <alignment horizontal="center" wrapText="1"/>
    </xf>
    <xf numFmtId="2" fontId="28" fillId="0" borderId="0" xfId="0" applyNumberFormat="1" applyFont="1" applyBorder="1" applyAlignment="1">
      <alignment horizontal="center" wrapText="1"/>
    </xf>
    <xf numFmtId="2" fontId="28" fillId="0" borderId="13" xfId="0" applyNumberFormat="1" applyFont="1" applyBorder="1" applyAlignment="1">
      <alignment horizontal="center" wrapText="1"/>
    </xf>
    <xf numFmtId="0" fontId="28" fillId="0" borderId="13" xfId="0" applyFont="1" applyBorder="1" applyAlignment="1">
      <alignment wrapText="1"/>
    </xf>
    <xf numFmtId="49" fontId="28" fillId="0" borderId="39" xfId="0" applyNumberFormat="1" applyFont="1" applyBorder="1" applyAlignment="1">
      <alignment/>
    </xf>
    <xf numFmtId="0" fontId="28" fillId="0" borderId="11" xfId="0" applyFont="1" applyBorder="1" applyAlignment="1">
      <alignment horizontal="center" wrapText="1"/>
    </xf>
    <xf numFmtId="49" fontId="28" fillId="0" borderId="24" xfId="0" applyNumberFormat="1" applyFont="1" applyBorder="1" applyAlignment="1">
      <alignment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2" fontId="28" fillId="0" borderId="26" xfId="0" applyNumberFormat="1" applyFont="1" applyBorder="1" applyAlignment="1">
      <alignment horizontal="center"/>
    </xf>
    <xf numFmtId="49" fontId="27" fillId="0" borderId="28" xfId="0" applyNumberFormat="1" applyFont="1" applyBorder="1" applyAlignment="1">
      <alignment horizontal="left"/>
    </xf>
    <xf numFmtId="0" fontId="27" fillId="0" borderId="29" xfId="0" applyFont="1" applyBorder="1" applyAlignment="1">
      <alignment horizontal="left" wrapText="1"/>
    </xf>
    <xf numFmtId="0" fontId="28" fillId="0" borderId="29" xfId="0" applyFont="1" applyBorder="1" applyAlignment="1">
      <alignment horizontal="center"/>
    </xf>
    <xf numFmtId="2" fontId="28" fillId="0" borderId="29" xfId="0" applyNumberFormat="1" applyFont="1" applyBorder="1" applyAlignment="1">
      <alignment horizontal="center"/>
    </xf>
    <xf numFmtId="0" fontId="28" fillId="0" borderId="29" xfId="0" applyFont="1" applyBorder="1" applyAlignment="1">
      <alignment/>
    </xf>
    <xf numFmtId="0" fontId="27" fillId="0" borderId="30" xfId="0" applyFont="1" applyBorder="1" applyAlignment="1">
      <alignment/>
    </xf>
    <xf numFmtId="0" fontId="28" fillId="0" borderId="11" xfId="0" applyFont="1" applyBorder="1" applyAlignment="1">
      <alignment/>
    </xf>
    <xf numFmtId="49" fontId="28" fillId="0" borderId="40" xfId="0" applyNumberFormat="1" applyFont="1" applyBorder="1" applyAlignment="1">
      <alignment horizontal="left"/>
    </xf>
    <xf numFmtId="0" fontId="28" fillId="0" borderId="41" xfId="0" applyFont="1" applyBorder="1" applyAlignment="1">
      <alignment vertical="center" wrapText="1"/>
    </xf>
    <xf numFmtId="0" fontId="28" fillId="0" borderId="42" xfId="0" applyFont="1" applyBorder="1" applyAlignment="1">
      <alignment horizontal="center"/>
    </xf>
    <xf numFmtId="2" fontId="28" fillId="0" borderId="43" xfId="0" applyNumberFormat="1" applyFont="1" applyBorder="1" applyAlignment="1">
      <alignment horizontal="center" vertical="center" wrapText="1"/>
    </xf>
    <xf numFmtId="0" fontId="28" fillId="0" borderId="43" xfId="0" applyFont="1" applyBorder="1" applyAlignment="1">
      <alignment/>
    </xf>
    <xf numFmtId="2" fontId="28" fillId="0" borderId="41" xfId="0" applyNumberFormat="1" applyFont="1" applyBorder="1" applyAlignment="1">
      <alignment horizontal="center"/>
    </xf>
    <xf numFmtId="0" fontId="28" fillId="0" borderId="44" xfId="0" applyFont="1" applyBorder="1" applyAlignment="1">
      <alignment/>
    </xf>
    <xf numFmtId="0" fontId="27" fillId="0" borderId="29" xfId="0" applyFont="1" applyBorder="1" applyAlignment="1">
      <alignment vertical="center" wrapText="1"/>
    </xf>
    <xf numFmtId="0" fontId="28" fillId="0" borderId="30" xfId="0" applyFont="1" applyBorder="1" applyAlignment="1">
      <alignment/>
    </xf>
    <xf numFmtId="43" fontId="28" fillId="0" borderId="11" xfId="0" applyNumberFormat="1" applyFont="1" applyBorder="1" applyAlignment="1">
      <alignment horizontal="left"/>
    </xf>
    <xf numFmtId="43" fontId="28" fillId="0" borderId="13" xfId="0" applyNumberFormat="1" applyFont="1" applyBorder="1" applyAlignment="1">
      <alignment horizontal="center"/>
    </xf>
    <xf numFmtId="0" fontId="28" fillId="0" borderId="11" xfId="60" applyNumberFormat="1" applyFont="1" applyBorder="1" applyAlignment="1">
      <alignment/>
    </xf>
    <xf numFmtId="179" fontId="28" fillId="0" borderId="11" xfId="0" applyNumberFormat="1" applyFont="1" applyBorder="1" applyAlignment="1">
      <alignment horizontal="center"/>
    </xf>
    <xf numFmtId="43" fontId="28" fillId="0" borderId="12" xfId="0" applyNumberFormat="1" applyFont="1" applyBorder="1" applyAlignment="1">
      <alignment horizontal="left"/>
    </xf>
    <xf numFmtId="43" fontId="28" fillId="0" borderId="14" xfId="0" applyNumberFormat="1" applyFont="1" applyBorder="1" applyAlignment="1">
      <alignment horizontal="center"/>
    </xf>
    <xf numFmtId="179" fontId="28" fillId="0" borderId="12" xfId="0" applyNumberFormat="1" applyFont="1" applyBorder="1" applyAlignment="1">
      <alignment horizontal="center"/>
    </xf>
    <xf numFmtId="0" fontId="27" fillId="0" borderId="45" xfId="0" applyFont="1" applyBorder="1" applyAlignment="1">
      <alignment horizontal="left"/>
    </xf>
    <xf numFmtId="0" fontId="27" fillId="0" borderId="46" xfId="0" applyFont="1" applyBorder="1" applyAlignment="1">
      <alignment vertical="center" wrapText="1"/>
    </xf>
    <xf numFmtId="0" fontId="28" fillId="0" borderId="46" xfId="0" applyFont="1" applyBorder="1" applyAlignment="1">
      <alignment horizontal="center"/>
    </xf>
    <xf numFmtId="2" fontId="28" fillId="0" borderId="46" xfId="0" applyNumberFormat="1" applyFont="1" applyBorder="1" applyAlignment="1">
      <alignment horizontal="center"/>
    </xf>
    <xf numFmtId="0" fontId="28" fillId="0" borderId="46" xfId="0" applyFont="1" applyBorder="1" applyAlignment="1">
      <alignment/>
    </xf>
    <xf numFmtId="0" fontId="28" fillId="0" borderId="47" xfId="0" applyFont="1" applyBorder="1" applyAlignment="1">
      <alignment/>
    </xf>
    <xf numFmtId="0" fontId="27" fillId="0" borderId="46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26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41" xfId="0" applyFont="1" applyBorder="1" applyAlignment="1">
      <alignment/>
    </xf>
    <xf numFmtId="0" fontId="27" fillId="0" borderId="48" xfId="0" applyFont="1" applyBorder="1" applyAlignment="1">
      <alignment/>
    </xf>
    <xf numFmtId="0" fontId="27" fillId="0" borderId="49" xfId="0" applyFont="1" applyBorder="1" applyAlignment="1">
      <alignment/>
    </xf>
    <xf numFmtId="49" fontId="28" fillId="0" borderId="45" xfId="0" applyNumberFormat="1" applyFont="1" applyBorder="1" applyAlignment="1">
      <alignment/>
    </xf>
    <xf numFmtId="0" fontId="28" fillId="0" borderId="50" xfId="0" applyFont="1" applyBorder="1" applyAlignment="1">
      <alignment/>
    </xf>
    <xf numFmtId="0" fontId="0" fillId="0" borderId="4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22">
      <selection activeCell="I37" sqref="I37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5.875" style="2" customWidth="1"/>
    <col min="4" max="4" width="12.875" style="2" customWidth="1"/>
    <col min="5" max="5" width="13.00390625" style="2" customWidth="1"/>
    <col min="6" max="6" width="15.00390625" style="2" customWidth="1"/>
    <col min="7" max="7" width="47.25390625" style="2" customWidth="1"/>
    <col min="8" max="8" width="10.875" style="2" customWidth="1"/>
    <col min="9" max="9" width="10.00390625" style="2" customWidth="1"/>
    <col min="10" max="16384" width="9.125" style="2" customWidth="1"/>
  </cols>
  <sheetData>
    <row r="1" spans="1:9" ht="75.75" customHeight="1">
      <c r="A1" s="49" t="s">
        <v>72</v>
      </c>
      <c r="B1" s="49"/>
      <c r="C1" s="49"/>
      <c r="D1" s="49"/>
      <c r="E1" s="49"/>
      <c r="F1" s="49"/>
      <c r="G1" s="49"/>
      <c r="H1" s="49"/>
      <c r="I1" s="49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50" t="s">
        <v>0</v>
      </c>
      <c r="B3" s="51"/>
      <c r="C3" s="51"/>
      <c r="D3" s="51"/>
      <c r="E3" s="51"/>
      <c r="F3" s="51"/>
      <c r="G3" s="51"/>
      <c r="H3" s="51"/>
      <c r="I3" s="52"/>
    </row>
    <row r="4" spans="1:9" ht="21" customHeight="1">
      <c r="A4" s="4">
        <v>1</v>
      </c>
      <c r="B4" s="53" t="s">
        <v>1</v>
      </c>
      <c r="C4" s="54"/>
      <c r="D4" s="54"/>
      <c r="E4" s="54"/>
      <c r="F4" s="54"/>
      <c r="G4" s="55"/>
      <c r="H4" s="56">
        <v>2008</v>
      </c>
      <c r="I4" s="57"/>
    </row>
    <row r="5" spans="1:9" ht="21" customHeight="1">
      <c r="A5" s="4">
        <v>2</v>
      </c>
      <c r="B5" s="53" t="s">
        <v>2</v>
      </c>
      <c r="C5" s="54"/>
      <c r="D5" s="54"/>
      <c r="E5" s="54"/>
      <c r="F5" s="54"/>
      <c r="G5" s="55"/>
      <c r="H5" s="56">
        <v>5</v>
      </c>
      <c r="I5" s="57"/>
    </row>
    <row r="6" spans="1:9" ht="21" customHeight="1">
      <c r="A6" s="4">
        <v>3</v>
      </c>
      <c r="B6" s="53" t="s">
        <v>3</v>
      </c>
      <c r="C6" s="54"/>
      <c r="D6" s="54"/>
      <c r="E6" s="54"/>
      <c r="F6" s="54"/>
      <c r="G6" s="55"/>
      <c r="H6" s="56">
        <v>5</v>
      </c>
      <c r="I6" s="57"/>
    </row>
    <row r="7" spans="1:9" ht="21" customHeight="1">
      <c r="A7" s="4">
        <v>4</v>
      </c>
      <c r="B7" s="53" t="s">
        <v>4</v>
      </c>
      <c r="C7" s="54"/>
      <c r="D7" s="54"/>
      <c r="E7" s="54"/>
      <c r="F7" s="54"/>
      <c r="G7" s="55"/>
      <c r="H7" s="56">
        <v>59</v>
      </c>
      <c r="I7" s="57"/>
    </row>
    <row r="8" spans="1:9" ht="21" customHeight="1">
      <c r="A8" s="4">
        <v>5</v>
      </c>
      <c r="B8" s="53" t="s">
        <v>5</v>
      </c>
      <c r="C8" s="54"/>
      <c r="D8" s="54"/>
      <c r="E8" s="54"/>
      <c r="F8" s="54"/>
      <c r="G8" s="55"/>
      <c r="H8" s="47">
        <f>H9+H10</f>
        <v>6086.099999999999</v>
      </c>
      <c r="I8" s="48"/>
    </row>
    <row r="9" spans="1:9" ht="21" customHeight="1">
      <c r="A9" s="4">
        <v>6</v>
      </c>
      <c r="B9" s="53" t="s">
        <v>6</v>
      </c>
      <c r="C9" s="54"/>
      <c r="D9" s="54"/>
      <c r="E9" s="54"/>
      <c r="F9" s="54"/>
      <c r="G9" s="55"/>
      <c r="H9" s="47">
        <v>5640.7</v>
      </c>
      <c r="I9" s="48"/>
    </row>
    <row r="10" spans="1:9" ht="19.5" customHeight="1">
      <c r="A10" s="4">
        <v>7</v>
      </c>
      <c r="B10" s="46" t="s">
        <v>7</v>
      </c>
      <c r="C10" s="46"/>
      <c r="D10" s="46"/>
      <c r="E10" s="46"/>
      <c r="F10" s="46"/>
      <c r="G10" s="46"/>
      <c r="H10" s="47">
        <v>445.4</v>
      </c>
      <c r="I10" s="48"/>
    </row>
    <row r="11" spans="1:9" ht="21" customHeight="1">
      <c r="A11" s="4">
        <v>8</v>
      </c>
      <c r="B11" s="46" t="s">
        <v>8</v>
      </c>
      <c r="C11" s="46"/>
      <c r="D11" s="46"/>
      <c r="E11" s="46"/>
      <c r="F11" s="46"/>
      <c r="G11" s="46"/>
      <c r="H11" s="47">
        <v>4095.43</v>
      </c>
      <c r="I11" s="48"/>
    </row>
    <row r="12" spans="1:9" ht="14.25" customHeight="1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21" customHeight="1">
      <c r="A13" s="50" t="s">
        <v>9</v>
      </c>
      <c r="B13" s="51"/>
      <c r="C13" s="51"/>
      <c r="D13" s="51"/>
      <c r="E13" s="51"/>
      <c r="F13" s="51"/>
      <c r="G13" s="51"/>
      <c r="H13" s="51"/>
      <c r="I13" s="52"/>
    </row>
    <row r="14" spans="1:9" ht="21" customHeight="1">
      <c r="A14" s="34" t="s">
        <v>52</v>
      </c>
      <c r="B14" s="35"/>
      <c r="C14" s="35"/>
      <c r="D14" s="35"/>
      <c r="E14" s="35"/>
      <c r="F14" s="35"/>
      <c r="G14" s="35"/>
      <c r="H14" s="35"/>
      <c r="I14" s="36"/>
    </row>
    <row r="15" spans="1:9" ht="12.75" customHeight="1">
      <c r="A15" s="37" t="s">
        <v>10</v>
      </c>
      <c r="B15" s="37" t="s">
        <v>11</v>
      </c>
      <c r="C15" s="39" t="s">
        <v>12</v>
      </c>
      <c r="D15" s="40"/>
      <c r="E15" s="40"/>
      <c r="F15" s="41"/>
      <c r="G15" s="39" t="s">
        <v>13</v>
      </c>
      <c r="H15" s="41"/>
      <c r="I15" s="37" t="s">
        <v>14</v>
      </c>
    </row>
    <row r="16" spans="1:9" ht="77.25" customHeight="1">
      <c r="A16" s="38"/>
      <c r="B16" s="38"/>
      <c r="C16" s="4" t="s">
        <v>15</v>
      </c>
      <c r="D16" s="4" t="s">
        <v>16</v>
      </c>
      <c r="E16" s="4" t="s">
        <v>17</v>
      </c>
      <c r="F16" s="4" t="s">
        <v>18</v>
      </c>
      <c r="G16" s="4" t="s">
        <v>15</v>
      </c>
      <c r="H16" s="4" t="s">
        <v>19</v>
      </c>
      <c r="I16" s="38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6.5" customHeight="1">
      <c r="A18" s="6">
        <v>1</v>
      </c>
      <c r="B18" s="7"/>
      <c r="C18" s="8" t="s">
        <v>20</v>
      </c>
      <c r="D18" s="7"/>
      <c r="E18" s="7"/>
      <c r="F18" s="7"/>
      <c r="G18" s="7"/>
      <c r="H18" s="7"/>
      <c r="I18" s="7"/>
    </row>
    <row r="19" spans="1:9" ht="35.25" customHeight="1">
      <c r="A19" s="4" t="s">
        <v>21</v>
      </c>
      <c r="B19" s="9">
        <v>-6.8</v>
      </c>
      <c r="C19" s="13" t="s">
        <v>22</v>
      </c>
      <c r="D19" s="14">
        <v>38</v>
      </c>
      <c r="E19" s="9">
        <f>D19-(B19-I19)</f>
        <v>38.5</v>
      </c>
      <c r="F19" s="14"/>
      <c r="G19" s="15" t="s">
        <v>23</v>
      </c>
      <c r="H19" s="9">
        <f>E19</f>
        <v>38.5</v>
      </c>
      <c r="I19" s="14">
        <v>-6.3</v>
      </c>
    </row>
    <row r="20" spans="1:9" ht="15" customHeight="1">
      <c r="A20" s="37" t="s">
        <v>24</v>
      </c>
      <c r="B20" s="42">
        <v>-164.3</v>
      </c>
      <c r="C20" s="44" t="s">
        <v>25</v>
      </c>
      <c r="D20" s="42">
        <v>649.4</v>
      </c>
      <c r="E20" s="42">
        <v>662.2</v>
      </c>
      <c r="F20" s="42"/>
      <c r="G20" s="59" t="s">
        <v>59</v>
      </c>
      <c r="H20" s="42">
        <v>753.9</v>
      </c>
      <c r="I20" s="42">
        <f>B20-D20+E20+E20-H20</f>
        <v>-243.19999999999993</v>
      </c>
    </row>
    <row r="21" spans="1:9" ht="93.75" customHeight="1">
      <c r="A21" s="38"/>
      <c r="B21" s="43"/>
      <c r="C21" s="45"/>
      <c r="D21" s="43"/>
      <c r="E21" s="43"/>
      <c r="F21" s="43"/>
      <c r="G21" s="60"/>
      <c r="H21" s="43"/>
      <c r="I21" s="58"/>
    </row>
    <row r="22" spans="1:9" ht="27" customHeight="1">
      <c r="A22" s="4" t="s">
        <v>58</v>
      </c>
      <c r="B22" s="12">
        <v>-2.8</v>
      </c>
      <c r="C22" s="20" t="s">
        <v>40</v>
      </c>
      <c r="D22" s="21">
        <v>13.8</v>
      </c>
      <c r="E22" s="9">
        <f>D22-(B22-I22)</f>
        <v>14.4</v>
      </c>
      <c r="F22" s="21"/>
      <c r="G22" s="22" t="s">
        <v>41</v>
      </c>
      <c r="H22" s="9">
        <f>E22</f>
        <v>14.4</v>
      </c>
      <c r="I22" s="21">
        <v>-2.2</v>
      </c>
    </row>
    <row r="23" spans="1:9" ht="21" customHeight="1">
      <c r="A23" s="6"/>
      <c r="B23" s="18">
        <f>SUM(B19:B22)</f>
        <v>-173.90000000000003</v>
      </c>
      <c r="C23" s="17" t="s">
        <v>26</v>
      </c>
      <c r="D23" s="18">
        <f>SUM(D19:D22)</f>
        <v>701.1999999999999</v>
      </c>
      <c r="E23" s="18">
        <f>SUM(E19:E22)</f>
        <v>715.1</v>
      </c>
      <c r="F23" s="18"/>
      <c r="G23" s="19"/>
      <c r="H23" s="18">
        <f>SUM(H19:H22)</f>
        <v>806.8</v>
      </c>
      <c r="I23" s="18">
        <f>SUM(I19:I22)</f>
        <v>-251.69999999999993</v>
      </c>
    </row>
    <row r="24" spans="1:9" ht="18" customHeight="1">
      <c r="A24" s="6">
        <v>2</v>
      </c>
      <c r="B24" s="16"/>
      <c r="C24" s="17" t="s">
        <v>27</v>
      </c>
      <c r="D24" s="18"/>
      <c r="E24" s="18"/>
      <c r="F24" s="18"/>
      <c r="G24" s="19"/>
      <c r="H24" s="18"/>
      <c r="I24" s="18"/>
    </row>
    <row r="25" spans="1:9" ht="27" customHeight="1">
      <c r="A25" s="27" t="s">
        <v>28</v>
      </c>
      <c r="B25" s="9">
        <v>-141.8</v>
      </c>
      <c r="C25" s="20" t="s">
        <v>29</v>
      </c>
      <c r="D25" s="21">
        <v>788.7</v>
      </c>
      <c r="E25" s="9">
        <f aca="true" t="shared" si="0" ref="E25:E32">D25-(B25-I25)</f>
        <v>797.9000000000001</v>
      </c>
      <c r="F25" s="21"/>
      <c r="G25" s="22" t="s">
        <v>30</v>
      </c>
      <c r="H25" s="9">
        <f aca="true" t="shared" si="1" ref="H25:H32">E25</f>
        <v>797.9000000000001</v>
      </c>
      <c r="I25" s="21">
        <v>-132.6</v>
      </c>
    </row>
    <row r="26" spans="1:9" ht="27" customHeight="1">
      <c r="A26" s="30" t="s">
        <v>31</v>
      </c>
      <c r="B26" s="9">
        <v>-17.4</v>
      </c>
      <c r="C26" s="20" t="s">
        <v>32</v>
      </c>
      <c r="D26" s="21">
        <v>161</v>
      </c>
      <c r="E26" s="9">
        <f t="shared" si="0"/>
        <v>142.2</v>
      </c>
      <c r="F26" s="21"/>
      <c r="G26" s="22" t="s">
        <v>33</v>
      </c>
      <c r="H26" s="9">
        <f t="shared" si="1"/>
        <v>142.2</v>
      </c>
      <c r="I26" s="21">
        <v>-36.2</v>
      </c>
    </row>
    <row r="27" spans="1:9" ht="27" customHeight="1">
      <c r="A27" s="30" t="s">
        <v>34</v>
      </c>
      <c r="B27" s="9">
        <v>10.7</v>
      </c>
      <c r="C27" s="20" t="s">
        <v>64</v>
      </c>
      <c r="D27" s="21">
        <v>-43.2</v>
      </c>
      <c r="E27" s="9">
        <f t="shared" si="0"/>
        <v>0.09999999999999432</v>
      </c>
      <c r="F27" s="21"/>
      <c r="G27" s="22" t="s">
        <v>65</v>
      </c>
      <c r="H27" s="9">
        <f t="shared" si="1"/>
        <v>0.09999999999999432</v>
      </c>
      <c r="I27" s="21">
        <v>54</v>
      </c>
    </row>
    <row r="28" spans="1:9" ht="27" customHeight="1">
      <c r="A28" s="27" t="s">
        <v>37</v>
      </c>
      <c r="B28" s="9">
        <v>-8.4</v>
      </c>
      <c r="C28" s="20" t="s">
        <v>35</v>
      </c>
      <c r="D28" s="21">
        <v>74.9</v>
      </c>
      <c r="E28" s="9">
        <f t="shared" si="0"/>
        <v>66.7</v>
      </c>
      <c r="F28" s="21"/>
      <c r="G28" s="22" t="s">
        <v>36</v>
      </c>
      <c r="H28" s="9">
        <f t="shared" si="1"/>
        <v>66.7</v>
      </c>
      <c r="I28" s="21">
        <v>-16.6</v>
      </c>
    </row>
    <row r="29" spans="1:9" ht="27" customHeight="1">
      <c r="A29" s="27" t="s">
        <v>60</v>
      </c>
      <c r="B29" s="9">
        <v>-0.5</v>
      </c>
      <c r="C29" s="20" t="s">
        <v>66</v>
      </c>
      <c r="D29" s="21">
        <v>-7.6</v>
      </c>
      <c r="E29" s="9">
        <f t="shared" si="0"/>
        <v>1.4000000000000004</v>
      </c>
      <c r="F29" s="21"/>
      <c r="G29" s="22" t="s">
        <v>67</v>
      </c>
      <c r="H29" s="9">
        <f t="shared" si="1"/>
        <v>1.4000000000000004</v>
      </c>
      <c r="I29" s="21">
        <v>8.5</v>
      </c>
    </row>
    <row r="30" spans="1:9" ht="27" customHeight="1">
      <c r="A30" s="27" t="s">
        <v>61</v>
      </c>
      <c r="B30" s="9">
        <v>-5.9</v>
      </c>
      <c r="C30" s="20" t="s">
        <v>38</v>
      </c>
      <c r="D30" s="21">
        <v>53.8</v>
      </c>
      <c r="E30" s="9">
        <f t="shared" si="0"/>
        <v>47.3</v>
      </c>
      <c r="F30" s="21"/>
      <c r="G30" s="22" t="s">
        <v>39</v>
      </c>
      <c r="H30" s="9">
        <f t="shared" si="1"/>
        <v>47.3</v>
      </c>
      <c r="I30" s="21">
        <v>-12.4</v>
      </c>
    </row>
    <row r="31" spans="1:9" ht="27" customHeight="1">
      <c r="A31" s="27" t="s">
        <v>62</v>
      </c>
      <c r="B31" s="21">
        <v>1</v>
      </c>
      <c r="C31" s="20" t="s">
        <v>68</v>
      </c>
      <c r="D31" s="21">
        <v>-1.3</v>
      </c>
      <c r="E31" s="9">
        <f t="shared" si="0"/>
        <v>0.40000000000000013</v>
      </c>
      <c r="F31" s="21"/>
      <c r="G31" s="22" t="s">
        <v>69</v>
      </c>
      <c r="H31" s="9">
        <f t="shared" si="1"/>
        <v>0.40000000000000013</v>
      </c>
      <c r="I31" s="21">
        <v>2.7</v>
      </c>
    </row>
    <row r="32" spans="1:9" ht="27" customHeight="1">
      <c r="A32" s="27" t="s">
        <v>63</v>
      </c>
      <c r="B32" s="21">
        <v>-5.4</v>
      </c>
      <c r="C32" s="20" t="s">
        <v>70</v>
      </c>
      <c r="D32" s="21">
        <v>17.5</v>
      </c>
      <c r="E32" s="9">
        <f t="shared" si="0"/>
        <v>23</v>
      </c>
      <c r="F32" s="21"/>
      <c r="G32" s="22" t="s">
        <v>71</v>
      </c>
      <c r="H32" s="9">
        <f t="shared" si="1"/>
        <v>23</v>
      </c>
      <c r="I32" s="21">
        <v>0.1</v>
      </c>
    </row>
    <row r="33" spans="1:9" ht="18" customHeight="1">
      <c r="A33" s="6"/>
      <c r="B33" s="18">
        <f>SUM(B25:B32)</f>
        <v>-167.70000000000005</v>
      </c>
      <c r="C33" s="17" t="s">
        <v>42</v>
      </c>
      <c r="D33" s="18">
        <f>SUM(D25:D32)</f>
        <v>1043.8</v>
      </c>
      <c r="E33" s="18">
        <f>SUM(E25:E32)</f>
        <v>1079.0000000000002</v>
      </c>
      <c r="F33" s="18"/>
      <c r="G33" s="23"/>
      <c r="H33" s="18">
        <f>SUM(H25:H32)</f>
        <v>1079.0000000000002</v>
      </c>
      <c r="I33" s="18">
        <f>SUM(I25:I32)</f>
        <v>-132.50000000000003</v>
      </c>
    </row>
    <row r="34" spans="1:9" ht="18.75" customHeight="1">
      <c r="A34" s="6">
        <v>3</v>
      </c>
      <c r="B34" s="24"/>
      <c r="C34" s="17" t="s">
        <v>43</v>
      </c>
      <c r="D34" s="21"/>
      <c r="E34" s="21"/>
      <c r="F34" s="21"/>
      <c r="G34" s="25"/>
      <c r="H34" s="28"/>
      <c r="I34" s="21"/>
    </row>
    <row r="35" spans="1:9" ht="30">
      <c r="A35" s="4" t="s">
        <v>44</v>
      </c>
      <c r="B35" s="12">
        <v>0</v>
      </c>
      <c r="C35" s="20" t="s">
        <v>45</v>
      </c>
      <c r="D35" s="21">
        <v>0</v>
      </c>
      <c r="E35" s="9">
        <f>D35-(B35-I35)</f>
        <v>0</v>
      </c>
      <c r="F35" s="21"/>
      <c r="G35" s="25"/>
      <c r="H35" s="9">
        <f>E35</f>
        <v>0</v>
      </c>
      <c r="I35" s="21">
        <v>0</v>
      </c>
    </row>
    <row r="36" spans="1:9" ht="18" customHeight="1">
      <c r="A36" s="4" t="s">
        <v>46</v>
      </c>
      <c r="B36" s="12">
        <v>1</v>
      </c>
      <c r="C36" s="20" t="s">
        <v>47</v>
      </c>
      <c r="D36" s="21">
        <v>0.2</v>
      </c>
      <c r="E36" s="9">
        <f>D36-(B36-I36)</f>
        <v>0.2</v>
      </c>
      <c r="F36" s="21"/>
      <c r="G36" s="25"/>
      <c r="H36" s="9">
        <f>E36</f>
        <v>0.2</v>
      </c>
      <c r="I36" s="21">
        <v>1</v>
      </c>
    </row>
    <row r="37" spans="1:9" s="10" customFormat="1" ht="24.75" customHeight="1">
      <c r="A37" s="6"/>
      <c r="B37" s="18">
        <f>SUM(B35:B36)</f>
        <v>1</v>
      </c>
      <c r="C37" s="17" t="s">
        <v>48</v>
      </c>
      <c r="D37" s="18">
        <f>SUM(D35:D36)</f>
        <v>0.2</v>
      </c>
      <c r="E37" s="18">
        <f>SUM(E35:E36)</f>
        <v>0.2</v>
      </c>
      <c r="F37" s="18"/>
      <c r="G37" s="23"/>
      <c r="H37" s="18">
        <f>SUM(H35:H36)</f>
        <v>0.2</v>
      </c>
      <c r="I37" s="18">
        <f>SUM(I35:I36)</f>
        <v>1</v>
      </c>
    </row>
    <row r="38" spans="1:9" ht="21" customHeight="1">
      <c r="A38" s="11"/>
      <c r="B38" s="18">
        <f>SUM(B23,B33,B37)</f>
        <v>-340.6000000000001</v>
      </c>
      <c r="C38" s="17" t="s">
        <v>49</v>
      </c>
      <c r="D38" s="18">
        <f>SUM(D23,D33,D37)</f>
        <v>1745.2</v>
      </c>
      <c r="E38" s="18">
        <f>SUM(E23,E33,E37)</f>
        <v>1794.3000000000004</v>
      </c>
      <c r="F38" s="18"/>
      <c r="G38" s="23"/>
      <c r="H38" s="18">
        <f>SUM(H23,H33,H37)</f>
        <v>1886.0000000000002</v>
      </c>
      <c r="I38" s="18">
        <f>SUM(I23,I33,I37)</f>
        <v>-383.19999999999993</v>
      </c>
    </row>
    <row r="39" spans="1:9" ht="35.25" customHeight="1">
      <c r="A39" s="11"/>
      <c r="B39" s="16"/>
      <c r="C39" s="17" t="s">
        <v>50</v>
      </c>
      <c r="D39" s="31">
        <f>E38+F38-D38</f>
        <v>49.100000000000364</v>
      </c>
      <c r="E39" s="32"/>
      <c r="F39" s="33"/>
      <c r="G39" s="23"/>
      <c r="H39" s="29"/>
      <c r="I39" s="18"/>
    </row>
    <row r="40" spans="1:9" ht="19.5" customHeight="1">
      <c r="A40" s="6">
        <v>4</v>
      </c>
      <c r="B40" s="16">
        <v>119.8</v>
      </c>
      <c r="C40" s="17" t="s">
        <v>51</v>
      </c>
      <c r="D40" s="18">
        <v>59</v>
      </c>
      <c r="E40" s="18">
        <v>60.9</v>
      </c>
      <c r="F40" s="18"/>
      <c r="G40" s="26" t="s">
        <v>83</v>
      </c>
      <c r="H40" s="18">
        <v>23.6</v>
      </c>
      <c r="I40" s="18">
        <f>B40+E40+F40-H40</f>
        <v>157.1</v>
      </c>
    </row>
  </sheetData>
  <sheetProtection/>
  <mergeCells count="36">
    <mergeCell ref="A1:I1"/>
    <mergeCell ref="A3:I3"/>
    <mergeCell ref="B4:G4"/>
    <mergeCell ref="H4:I4"/>
    <mergeCell ref="H20:H21"/>
    <mergeCell ref="I20:I21"/>
    <mergeCell ref="D20:D21"/>
    <mergeCell ref="E20:E21"/>
    <mergeCell ref="F20:F21"/>
    <mergeCell ref="G20:G21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D39:F39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44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74" t="s">
        <v>84</v>
      </c>
      <c r="C1" s="74"/>
      <c r="D1" s="74"/>
      <c r="E1" s="74"/>
      <c r="F1" s="74"/>
      <c r="G1" s="74"/>
      <c r="H1" s="74"/>
    </row>
    <row r="2" spans="2:8" ht="12.75" customHeight="1">
      <c r="B2" s="74" t="s">
        <v>85</v>
      </c>
      <c r="C2" s="74"/>
      <c r="D2" s="74"/>
      <c r="E2" s="74"/>
      <c r="F2" s="74"/>
      <c r="G2" s="74"/>
      <c r="H2" s="74"/>
    </row>
    <row r="3" spans="2:8" ht="12.75" customHeight="1" thickBot="1">
      <c r="B3" s="74" t="s">
        <v>86</v>
      </c>
      <c r="C3" s="74"/>
      <c r="D3" s="74"/>
      <c r="E3" s="74"/>
      <c r="F3" s="74"/>
      <c r="G3" s="74"/>
      <c r="H3" s="74"/>
    </row>
    <row r="4" spans="2:8" ht="12.75" customHeight="1">
      <c r="B4" s="75" t="s">
        <v>87</v>
      </c>
      <c r="C4" s="76" t="s">
        <v>88</v>
      </c>
      <c r="D4" s="76" t="s">
        <v>89</v>
      </c>
      <c r="E4" s="77" t="s">
        <v>90</v>
      </c>
      <c r="F4" s="78" t="s">
        <v>91</v>
      </c>
      <c r="G4" s="79" t="s">
        <v>90</v>
      </c>
      <c r="H4" s="80" t="s">
        <v>92</v>
      </c>
    </row>
    <row r="5" spans="2:8" ht="12.75" customHeight="1" thickBot="1">
      <c r="B5" s="81" t="s">
        <v>93</v>
      </c>
      <c r="C5" s="82" t="s">
        <v>94</v>
      </c>
      <c r="D5" s="82" t="s">
        <v>95</v>
      </c>
      <c r="E5" s="83" t="s">
        <v>96</v>
      </c>
      <c r="F5" s="84" t="s">
        <v>97</v>
      </c>
      <c r="G5" s="85" t="s">
        <v>98</v>
      </c>
      <c r="H5" s="86" t="s">
        <v>99</v>
      </c>
    </row>
    <row r="6" spans="2:8" ht="12.75" customHeight="1">
      <c r="B6" s="87" t="s">
        <v>100</v>
      </c>
      <c r="C6" s="88" t="s">
        <v>101</v>
      </c>
      <c r="D6" s="89"/>
      <c r="E6" s="89"/>
      <c r="F6" s="89"/>
      <c r="G6" s="89"/>
      <c r="H6" s="90"/>
    </row>
    <row r="7" spans="2:8" ht="24" customHeight="1">
      <c r="B7" s="91" t="s">
        <v>102</v>
      </c>
      <c r="C7" s="92" t="s">
        <v>103</v>
      </c>
      <c r="D7" s="69" t="s">
        <v>74</v>
      </c>
      <c r="E7" s="73">
        <v>445.4</v>
      </c>
      <c r="F7" s="93" t="s">
        <v>104</v>
      </c>
      <c r="G7" s="73">
        <f>E7</f>
        <v>445.4</v>
      </c>
      <c r="H7" s="94"/>
    </row>
    <row r="8" spans="2:8" ht="24" customHeight="1" thickBot="1">
      <c r="B8" s="95" t="s">
        <v>105</v>
      </c>
      <c r="C8" s="96" t="s">
        <v>106</v>
      </c>
      <c r="D8" s="97" t="s">
        <v>74</v>
      </c>
      <c r="E8" s="98">
        <v>4095.43</v>
      </c>
      <c r="F8" s="99" t="s">
        <v>104</v>
      </c>
      <c r="G8" s="98">
        <f>E8</f>
        <v>4095.43</v>
      </c>
      <c r="H8" s="100"/>
    </row>
    <row r="9" spans="2:8" ht="12.75" customHeight="1">
      <c r="B9" s="87" t="s">
        <v>107</v>
      </c>
      <c r="C9" s="101" t="s">
        <v>108</v>
      </c>
      <c r="D9" s="102"/>
      <c r="E9" s="103"/>
      <c r="F9" s="102"/>
      <c r="G9" s="103"/>
      <c r="H9" s="104"/>
    </row>
    <row r="10" spans="2:8" ht="12.75" customHeight="1">
      <c r="B10" s="105" t="s">
        <v>109</v>
      </c>
      <c r="C10" s="106" t="s">
        <v>110</v>
      </c>
      <c r="D10" s="66" t="s">
        <v>54</v>
      </c>
      <c r="E10" s="107">
        <v>1</v>
      </c>
      <c r="F10" s="108" t="s">
        <v>111</v>
      </c>
      <c r="G10" s="107">
        <v>1</v>
      </c>
      <c r="H10" s="109"/>
    </row>
    <row r="11" spans="2:8" ht="12.75" customHeight="1">
      <c r="B11" s="105" t="s">
        <v>112</v>
      </c>
      <c r="C11" s="65" t="s">
        <v>113</v>
      </c>
      <c r="D11" s="66" t="s">
        <v>74</v>
      </c>
      <c r="E11" s="110">
        <v>925.8</v>
      </c>
      <c r="F11" s="111" t="s">
        <v>114</v>
      </c>
      <c r="G11" s="110">
        <v>925.8</v>
      </c>
      <c r="H11" s="112"/>
    </row>
    <row r="12" spans="2:8" ht="12.75" customHeight="1">
      <c r="B12" s="105" t="s">
        <v>115</v>
      </c>
      <c r="C12" s="68" t="s">
        <v>116</v>
      </c>
      <c r="D12" s="69" t="s">
        <v>74</v>
      </c>
      <c r="E12" s="113">
        <v>15</v>
      </c>
      <c r="F12" s="70" t="s">
        <v>117</v>
      </c>
      <c r="G12" s="113">
        <v>15</v>
      </c>
      <c r="H12" s="112"/>
    </row>
    <row r="13" spans="2:8" ht="12.75" customHeight="1">
      <c r="B13" s="105" t="s">
        <v>118</v>
      </c>
      <c r="C13" s="65" t="s">
        <v>119</v>
      </c>
      <c r="D13" s="67" t="s">
        <v>74</v>
      </c>
      <c r="E13" s="113">
        <v>15</v>
      </c>
      <c r="F13" s="114" t="s">
        <v>120</v>
      </c>
      <c r="G13" s="115" t="s">
        <v>121</v>
      </c>
      <c r="H13" s="112" t="s">
        <v>122</v>
      </c>
    </row>
    <row r="14" spans="2:8" ht="12.75" customHeight="1">
      <c r="B14" s="105" t="s">
        <v>123</v>
      </c>
      <c r="C14" s="65" t="s">
        <v>124</v>
      </c>
      <c r="D14" s="67" t="s">
        <v>54</v>
      </c>
      <c r="E14" s="72">
        <v>2</v>
      </c>
      <c r="F14" s="114" t="s">
        <v>104</v>
      </c>
      <c r="G14" s="115">
        <v>5</v>
      </c>
      <c r="H14" s="112" t="s">
        <v>121</v>
      </c>
    </row>
    <row r="15" spans="2:8" ht="12.75">
      <c r="B15" s="105" t="s">
        <v>125</v>
      </c>
      <c r="C15" s="116" t="s">
        <v>126</v>
      </c>
      <c r="D15" s="117" t="s">
        <v>54</v>
      </c>
      <c r="E15" s="118">
        <v>5</v>
      </c>
      <c r="F15" s="114" t="s">
        <v>127</v>
      </c>
      <c r="G15" s="118">
        <v>5</v>
      </c>
      <c r="H15" s="112"/>
    </row>
    <row r="16" spans="2:8" ht="12.75">
      <c r="B16" s="105" t="s">
        <v>128</v>
      </c>
      <c r="C16" s="116" t="s">
        <v>129</v>
      </c>
      <c r="D16" s="117" t="s">
        <v>54</v>
      </c>
      <c r="E16" s="118">
        <v>5</v>
      </c>
      <c r="F16" s="114" t="s">
        <v>130</v>
      </c>
      <c r="G16" s="118">
        <v>5</v>
      </c>
      <c r="H16" s="112"/>
    </row>
    <row r="17" spans="2:8" ht="12.75">
      <c r="B17" s="105" t="s">
        <v>131</v>
      </c>
      <c r="C17" s="65" t="s">
        <v>132</v>
      </c>
      <c r="D17" s="67" t="s">
        <v>54</v>
      </c>
      <c r="E17" s="72">
        <v>1</v>
      </c>
      <c r="F17" s="114" t="s">
        <v>104</v>
      </c>
      <c r="G17" s="115">
        <v>1</v>
      </c>
      <c r="H17" s="112" t="s">
        <v>121</v>
      </c>
    </row>
    <row r="18" spans="2:8" ht="12.75" customHeight="1">
      <c r="B18" s="105" t="s">
        <v>133</v>
      </c>
      <c r="C18" s="68" t="s">
        <v>78</v>
      </c>
      <c r="D18" s="67" t="s">
        <v>74</v>
      </c>
      <c r="E18" s="119">
        <v>2</v>
      </c>
      <c r="F18" s="120" t="s">
        <v>111</v>
      </c>
      <c r="G18" s="72">
        <v>2.35</v>
      </c>
      <c r="H18" s="112"/>
    </row>
    <row r="19" spans="2:8" ht="12.75">
      <c r="B19" s="105" t="s">
        <v>134</v>
      </c>
      <c r="C19" s="68" t="s">
        <v>56</v>
      </c>
      <c r="D19" s="69" t="s">
        <v>54</v>
      </c>
      <c r="E19" s="121">
        <v>5</v>
      </c>
      <c r="F19" s="108" t="s">
        <v>111</v>
      </c>
      <c r="G19" s="73">
        <v>5</v>
      </c>
      <c r="H19" s="112"/>
    </row>
    <row r="20" spans="2:8" ht="12.75" customHeight="1">
      <c r="B20" s="105" t="s">
        <v>135</v>
      </c>
      <c r="C20" s="65" t="s">
        <v>136</v>
      </c>
      <c r="D20" s="67" t="s">
        <v>54</v>
      </c>
      <c r="E20" s="72">
        <v>5</v>
      </c>
      <c r="F20" s="114" t="s">
        <v>104</v>
      </c>
      <c r="G20" s="115">
        <v>12</v>
      </c>
      <c r="H20" s="112"/>
    </row>
    <row r="21" spans="2:8" ht="24">
      <c r="B21" s="105" t="s">
        <v>137</v>
      </c>
      <c r="C21" s="122" t="s">
        <v>138</v>
      </c>
      <c r="D21" s="123" t="s">
        <v>139</v>
      </c>
      <c r="E21" s="124">
        <v>30</v>
      </c>
      <c r="F21" s="114" t="s">
        <v>104</v>
      </c>
      <c r="G21" s="118">
        <v>30</v>
      </c>
      <c r="H21" s="112"/>
    </row>
    <row r="22" spans="2:8" ht="12.75">
      <c r="B22" s="105" t="s">
        <v>140</v>
      </c>
      <c r="C22" s="68" t="s">
        <v>73</v>
      </c>
      <c r="D22" s="67" t="s">
        <v>74</v>
      </c>
      <c r="E22" s="125">
        <v>11.6</v>
      </c>
      <c r="F22" s="126" t="s">
        <v>141</v>
      </c>
      <c r="G22" s="73">
        <v>11.6</v>
      </c>
      <c r="H22" s="112"/>
    </row>
    <row r="23" spans="2:8" ht="12.75">
      <c r="B23" s="105" t="s">
        <v>142</v>
      </c>
      <c r="C23" s="68" t="s">
        <v>143</v>
      </c>
      <c r="D23" s="69" t="s">
        <v>74</v>
      </c>
      <c r="E23" s="73">
        <v>75.6</v>
      </c>
      <c r="F23" s="70" t="s">
        <v>141</v>
      </c>
      <c r="G23" s="118">
        <v>75.6</v>
      </c>
      <c r="H23" s="112"/>
    </row>
    <row r="24" spans="2:8" ht="12.75" customHeight="1">
      <c r="B24" s="127" t="s">
        <v>144</v>
      </c>
      <c r="C24" s="65" t="s">
        <v>145</v>
      </c>
      <c r="D24" s="128" t="s">
        <v>139</v>
      </c>
      <c r="E24" s="119">
        <v>30</v>
      </c>
      <c r="F24" s="120" t="s">
        <v>104</v>
      </c>
      <c r="G24" s="119"/>
      <c r="H24" s="112"/>
    </row>
    <row r="25" spans="2:8" ht="12.75" customHeight="1">
      <c r="B25" s="129"/>
      <c r="C25" s="64" t="s">
        <v>79</v>
      </c>
      <c r="D25" s="130" t="s">
        <v>57</v>
      </c>
      <c r="E25" s="119"/>
      <c r="F25" s="120"/>
      <c r="G25" s="71">
        <v>15</v>
      </c>
      <c r="H25" s="112"/>
    </row>
    <row r="26" spans="2:8" ht="12.75" customHeight="1">
      <c r="B26" s="129"/>
      <c r="C26" s="131" t="s">
        <v>77</v>
      </c>
      <c r="D26" s="132" t="s">
        <v>57</v>
      </c>
      <c r="E26" s="119"/>
      <c r="F26" s="120"/>
      <c r="G26" s="133">
        <v>12</v>
      </c>
      <c r="H26" s="112"/>
    </row>
    <row r="27" spans="2:8" ht="12.75" customHeight="1">
      <c r="B27" s="129"/>
      <c r="C27" s="131" t="s">
        <v>146</v>
      </c>
      <c r="D27" s="132" t="s">
        <v>54</v>
      </c>
      <c r="E27" s="119"/>
      <c r="F27" s="120"/>
      <c r="G27" s="133">
        <v>1</v>
      </c>
      <c r="H27" s="112"/>
    </row>
    <row r="28" spans="2:8" ht="12.75" customHeight="1">
      <c r="B28" s="129"/>
      <c r="C28" s="68" t="s">
        <v>80</v>
      </c>
      <c r="D28" s="69" t="s">
        <v>54</v>
      </c>
      <c r="E28" s="119"/>
      <c r="F28" s="120"/>
      <c r="G28" s="115">
        <v>1</v>
      </c>
      <c r="H28" s="112"/>
    </row>
    <row r="29" spans="2:8" ht="12.75" customHeight="1" thickBot="1">
      <c r="B29" s="129"/>
      <c r="C29" s="68" t="s">
        <v>75</v>
      </c>
      <c r="D29" s="69" t="s">
        <v>74</v>
      </c>
      <c r="E29" s="119"/>
      <c r="F29" s="120"/>
      <c r="G29" s="134">
        <v>2</v>
      </c>
      <c r="H29" s="112"/>
    </row>
    <row r="30" spans="2:8" ht="24" customHeight="1">
      <c r="B30" s="135" t="s">
        <v>147</v>
      </c>
      <c r="C30" s="136" t="s">
        <v>148</v>
      </c>
      <c r="D30" s="137" t="s">
        <v>149</v>
      </c>
      <c r="E30" s="138">
        <v>1</v>
      </c>
      <c r="F30" s="139" t="s">
        <v>104</v>
      </c>
      <c r="G30" s="138">
        <v>1</v>
      </c>
      <c r="H30" s="140"/>
    </row>
    <row r="31" spans="2:8" ht="12.75" customHeight="1">
      <c r="B31" s="91" t="s">
        <v>150</v>
      </c>
      <c r="C31" s="65" t="s">
        <v>76</v>
      </c>
      <c r="D31" s="66" t="s">
        <v>57</v>
      </c>
      <c r="E31" s="71"/>
      <c r="F31" s="141"/>
      <c r="G31" s="72">
        <v>5</v>
      </c>
      <c r="H31" s="112"/>
    </row>
    <row r="32" spans="2:8" ht="12.75" customHeight="1" thickBot="1">
      <c r="B32" s="142" t="s">
        <v>151</v>
      </c>
      <c r="C32" s="143" t="s">
        <v>55</v>
      </c>
      <c r="D32" s="144" t="s">
        <v>54</v>
      </c>
      <c r="E32" s="145"/>
      <c r="F32" s="146"/>
      <c r="G32" s="147">
        <v>29</v>
      </c>
      <c r="H32" s="148"/>
    </row>
    <row r="33" spans="2:8" ht="24" customHeight="1">
      <c r="B33" s="135" t="s">
        <v>152</v>
      </c>
      <c r="C33" s="149" t="s">
        <v>153</v>
      </c>
      <c r="D33" s="137" t="s">
        <v>149</v>
      </c>
      <c r="E33" s="138">
        <v>1</v>
      </c>
      <c r="F33" s="139" t="s">
        <v>104</v>
      </c>
      <c r="G33" s="138">
        <v>1</v>
      </c>
      <c r="H33" s="150"/>
    </row>
    <row r="34" spans="2:8" ht="12.75">
      <c r="B34" s="91" t="s">
        <v>154</v>
      </c>
      <c r="C34" s="151" t="s">
        <v>155</v>
      </c>
      <c r="D34" s="152" t="s">
        <v>156</v>
      </c>
      <c r="E34" s="153"/>
      <c r="F34" s="141"/>
      <c r="G34" s="154">
        <v>11</v>
      </c>
      <c r="H34" s="112"/>
    </row>
    <row r="35" spans="2:8" ht="12.75">
      <c r="B35" s="91" t="s">
        <v>157</v>
      </c>
      <c r="C35" s="155" t="s">
        <v>158</v>
      </c>
      <c r="D35" s="156" t="s">
        <v>156</v>
      </c>
      <c r="E35" s="153"/>
      <c r="F35" s="141"/>
      <c r="G35" s="157">
        <v>9</v>
      </c>
      <c r="H35" s="112"/>
    </row>
    <row r="36" spans="2:8" ht="13.5" thickBot="1">
      <c r="B36" s="91" t="s">
        <v>159</v>
      </c>
      <c r="C36" s="155" t="s">
        <v>160</v>
      </c>
      <c r="D36" s="156" t="s">
        <v>161</v>
      </c>
      <c r="E36" s="153"/>
      <c r="F36" s="141"/>
      <c r="G36" s="157">
        <v>4</v>
      </c>
      <c r="H36" s="112"/>
    </row>
    <row r="37" spans="2:8" ht="13.5" thickBot="1">
      <c r="B37" s="158" t="s">
        <v>162</v>
      </c>
      <c r="C37" s="159" t="s">
        <v>163</v>
      </c>
      <c r="D37" s="160"/>
      <c r="E37" s="161"/>
      <c r="F37" s="162" t="s">
        <v>104</v>
      </c>
      <c r="G37" s="161"/>
      <c r="H37" s="163"/>
    </row>
    <row r="38" spans="2:8" ht="13.5" thickBot="1">
      <c r="B38" s="158" t="s">
        <v>164</v>
      </c>
      <c r="C38" s="164" t="s">
        <v>165</v>
      </c>
      <c r="D38" s="160" t="s">
        <v>74</v>
      </c>
      <c r="E38" s="161">
        <f>E7</f>
        <v>445.4</v>
      </c>
      <c r="F38" s="162" t="s">
        <v>166</v>
      </c>
      <c r="G38" s="161">
        <f>E7</f>
        <v>445.4</v>
      </c>
      <c r="H38" s="163"/>
    </row>
    <row r="39" spans="2:8" ht="12.75">
      <c r="B39" s="165"/>
      <c r="C39" s="63"/>
      <c r="D39" s="63"/>
      <c r="E39" s="63"/>
      <c r="F39" s="63"/>
      <c r="G39" s="63"/>
      <c r="H39" s="63"/>
    </row>
    <row r="40" spans="2:8" ht="12.75">
      <c r="B40" s="62"/>
      <c r="C40" s="61" t="s">
        <v>81</v>
      </c>
      <c r="D40" s="61"/>
      <c r="E40" s="61"/>
      <c r="F40" s="63"/>
      <c r="G40" s="63"/>
      <c r="H40" s="63"/>
    </row>
    <row r="41" spans="2:8" ht="13.5" thickBot="1">
      <c r="B41" s="62"/>
      <c r="C41" s="166"/>
      <c r="D41" s="166"/>
      <c r="E41" s="166"/>
      <c r="F41" s="63"/>
      <c r="G41" s="63"/>
      <c r="H41" s="63"/>
    </row>
    <row r="42" spans="2:8" ht="12.75">
      <c r="B42" s="75" t="s">
        <v>87</v>
      </c>
      <c r="C42" s="167" t="s">
        <v>53</v>
      </c>
      <c r="D42" s="76" t="s">
        <v>89</v>
      </c>
      <c r="E42" s="77" t="s">
        <v>90</v>
      </c>
      <c r="F42" s="78" t="s">
        <v>91</v>
      </c>
      <c r="G42" s="79" t="s">
        <v>90</v>
      </c>
      <c r="H42" s="80" t="s">
        <v>92</v>
      </c>
    </row>
    <row r="43" spans="2:8" ht="13.5" thickBot="1">
      <c r="B43" s="168" t="s">
        <v>93</v>
      </c>
      <c r="C43" s="169"/>
      <c r="D43" s="170" t="s">
        <v>95</v>
      </c>
      <c r="E43" s="171" t="s">
        <v>96</v>
      </c>
      <c r="F43" s="172" t="s">
        <v>97</v>
      </c>
      <c r="G43" s="173" t="s">
        <v>98</v>
      </c>
      <c r="H43" s="174" t="s">
        <v>99</v>
      </c>
    </row>
    <row r="44" spans="2:8" ht="13.5" thickBot="1">
      <c r="B44" s="175" t="s">
        <v>167</v>
      </c>
      <c r="C44" s="176" t="s">
        <v>82</v>
      </c>
      <c r="D44" s="160" t="s">
        <v>74</v>
      </c>
      <c r="E44" s="161">
        <v>925.8</v>
      </c>
      <c r="F44" s="162" t="s">
        <v>168</v>
      </c>
      <c r="G44" s="161">
        <v>925.8</v>
      </c>
      <c r="H44" s="177"/>
    </row>
  </sheetData>
  <sheetProtection/>
  <mergeCells count="4">
    <mergeCell ref="C40:E41"/>
    <mergeCell ref="B1:H1"/>
    <mergeCell ref="B2:H2"/>
    <mergeCell ref="B3:H3"/>
  </mergeCells>
  <printOptions horizontalCentered="1"/>
  <pageMargins left="0.984251968503937" right="0.3937007874015748" top="0.5905511811023623" bottom="0.3937007874015748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Ирина</cp:lastModifiedBy>
  <cp:lastPrinted>2013-09-12T04:04:20Z</cp:lastPrinted>
  <dcterms:created xsi:type="dcterms:W3CDTF">2010-11-12T10:42:41Z</dcterms:created>
  <dcterms:modified xsi:type="dcterms:W3CDTF">2014-06-01T20:36:31Z</dcterms:modified>
  <cp:category/>
  <cp:version/>
  <cp:contentType/>
  <cp:contentStatus/>
</cp:coreProperties>
</file>