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090" windowHeight="987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работ'!$A$1:$I$63</definedName>
  </definedNames>
  <calcPr fullCalcOnLoad="1"/>
</workbook>
</file>

<file path=xl/sharedStrings.xml><?xml version="1.0" encoding="utf-8"?>
<sst xmlns="http://schemas.openxmlformats.org/spreadsheetml/2006/main" count="296" uniqueCount="211">
  <si>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</si>
  <si>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</si>
  <si>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</si>
  <si>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</si>
  <si>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</si>
  <si>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</si>
  <si>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</si>
  <si>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</si>
  <si>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</si>
  <si>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</si>
  <si>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</si>
  <si>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</si>
  <si>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</si>
  <si>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</si>
  <si>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</si>
  <si>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</si>
  <si>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</si>
  <si>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</si>
  <si>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</si>
  <si>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</si>
  <si>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</si>
  <si>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</si>
  <si>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</si>
  <si>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</si>
  <si>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</si>
  <si>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</si>
  <si>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</si>
  <si>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</si>
  <si>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</si>
  <si>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</si>
  <si>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</si>
  <si>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</si>
  <si>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</si>
  <si>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</si>
  <si>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</si>
  <si>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</si>
  <si>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</si>
  <si>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</si>
  <si>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</si>
  <si>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</si>
  <si>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</si>
  <si>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</si>
  <si>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</si>
  <si>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</si>
  <si>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</si>
  <si>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</si>
  <si>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</si>
  <si>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</si>
  <si>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</si>
  <si>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</si>
  <si>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</si>
  <si>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</si>
  <si>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</si>
  <si>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Наименование работ</t>
  </si>
  <si>
    <t>шт</t>
  </si>
  <si>
    <t>м</t>
  </si>
  <si>
    <t>Смена патрона</t>
  </si>
  <si>
    <t>Смена предохранителя</t>
  </si>
  <si>
    <t>м2</t>
  </si>
  <si>
    <t>Смена электроламп в местах общего пользования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</si>
  <si>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</si>
  <si>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</si>
  <si>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</si>
  <si>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</si>
  <si>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</si>
  <si>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</si>
  <si>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</si>
  <si>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</si>
  <si>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</si>
  <si>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</si>
  <si>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</si>
  <si>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</si>
  <si>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</si>
  <si>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</si>
  <si>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</si>
  <si>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</si>
  <si>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</si>
  <si>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</si>
  <si>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</si>
  <si>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</si>
  <si>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</si>
  <si>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Б</t>
    </r>
    <r>
      <rPr>
        <sz val="11"/>
        <rFont val="Times New Roman"/>
        <family val="1"/>
      </rPr>
      <t xml:space="preserve">
за 2013 год</t>
    </r>
  </si>
  <si>
    <t>Смена дверных полотен с установкой приборов</t>
  </si>
  <si>
    <t>Смена наличников дверных коробок</t>
  </si>
  <si>
    <t>Ремонт отмостки: бетонирование отдельных мест</t>
  </si>
  <si>
    <t>Смена автоматического выключателя</t>
  </si>
  <si>
    <t>Смена выключателя</t>
  </si>
  <si>
    <t>Капитальный ремонт общего имущества МКД</t>
  </si>
  <si>
    <t>Ремонт подъездов № 1,6</t>
  </si>
  <si>
    <t>Изготовление лопат для уборки снега</t>
  </si>
  <si>
    <t>Ремонт подъездов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</si>
  <si>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</si>
  <si>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</si>
  <si>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34б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</si>
  <si>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</si>
  <si>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</si>
  <si>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</si>
  <si>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</si>
  <si>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</si>
  <si>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</si>
  <si>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</si>
  <si>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</si>
  <si>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</si>
  <si>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</si>
  <si>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</si>
  <si>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</si>
  <si>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</si>
  <si>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</si>
  <si>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</si>
  <si>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</si>
  <si>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</si>
  <si>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</si>
  <si>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</si>
  <si>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</si>
  <si>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</si>
  <si>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</si>
  <si>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</si>
  <si>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</si>
  <si>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</si>
  <si>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</si>
  <si>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</si>
  <si>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</si>
  <si>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</si>
  <si>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</si>
  <si>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</si>
  <si>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</si>
  <si>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</si>
  <si>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</si>
  <si>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</si>
  <si>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</si>
  <si>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</si>
  <si>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</si>
  <si>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</si>
  <si>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</si>
  <si>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 xml:space="preserve">м </t>
  </si>
  <si>
    <t>2.8</t>
  </si>
  <si>
    <t xml:space="preserve">Ремонт стыков стеновых панелей со стороны фасада  </t>
  </si>
  <si>
    <t>до 1 октября</t>
  </si>
  <si>
    <t>2.9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</si>
  <si>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</si>
  <si>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</si>
  <si>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</si>
  <si>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</si>
  <si>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</si>
  <si>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</si>
  <si>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</si>
  <si>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</si>
  <si>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</si>
  <si>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</si>
  <si>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 xml:space="preserve"> </t>
  </si>
  <si>
    <t>2.14</t>
  </si>
  <si>
    <t>Смена оконных створок на лестничных площадках</t>
  </si>
  <si>
    <t>2.15</t>
  </si>
  <si>
    <t>Ремонт оконных створок ( по мере необходимости)</t>
  </si>
  <si>
    <t>2.16</t>
  </si>
  <si>
    <t>Смена остекления оконных створок (по мере необходимости)</t>
  </si>
  <si>
    <t>2.17</t>
  </si>
  <si>
    <t>Открытие оконных створок для мытья (2 раза в год)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</si>
  <si>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</si>
  <si>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</si>
  <si>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</si>
  <si>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</si>
  <si>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</si>
  <si>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2.21</t>
  </si>
  <si>
    <t>Ремонт инвентаря для уборки дома (по мере необходимости)</t>
  </si>
  <si>
    <t>2.22</t>
  </si>
  <si>
    <t>Изготовление совков для уборщиков и дворников</t>
  </si>
  <si>
    <t>январь</t>
  </si>
  <si>
    <t>2.23</t>
  </si>
  <si>
    <t>2.24</t>
  </si>
  <si>
    <t>Профилактический осмотр жилого дома с выполнением мелкого ремонта (2 раза в неделю)</t>
  </si>
  <si>
    <t>ч/час</t>
  </si>
  <si>
    <t>2.25</t>
  </si>
  <si>
    <t>Ремонт скамеек (по мере необходимости)</t>
  </si>
  <si>
    <t>нет необходим.</t>
  </si>
  <si>
    <t>2.26</t>
  </si>
  <si>
    <t>Ремонт игрового оборудования (по мере необходимости)</t>
  </si>
  <si>
    <t>2.27</t>
  </si>
  <si>
    <t>Окраска скамеек и детского оборудования (1 раз в год)</t>
  </si>
  <si>
    <t>июнь</t>
  </si>
  <si>
    <t>2.28</t>
  </si>
  <si>
    <t>Непредвиденные работы:</t>
  </si>
  <si>
    <t>Ремонт бетонной кровли: бетонирование и гидроизоляция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</si>
  <si>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</si>
  <si>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</si>
  <si>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</si>
  <si>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</si>
  <si>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 xml:space="preserve">Ремонт электрощитков на лестничной клетке </t>
  </si>
  <si>
    <t>3.2</t>
  </si>
  <si>
    <t>3.3</t>
  </si>
  <si>
    <t>3.4</t>
  </si>
  <si>
    <t>3.5</t>
  </si>
  <si>
    <t>3.6</t>
  </si>
  <si>
    <t>Смена оптико-аккустических светильников в подъездах</t>
  </si>
  <si>
    <t>3.7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</si>
  <si>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</si>
  <si>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</si>
  <si>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</si>
  <si>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</si>
  <si>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</si>
  <si>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</si>
  <si>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</si>
  <si>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</si>
  <si>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</si>
  <si>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</si>
  <si>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</si>
  <si>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</si>
  <si>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</si>
  <si>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</si>
  <si>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</si>
  <si>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март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</si>
</sst>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43" fontId="27" fillId="0" borderId="12" xfId="0" applyNumberFormat="1" applyFont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13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31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0" fontId="27" fillId="0" borderId="25" xfId="0" applyFont="1" applyBorder="1" applyAlignment="1">
      <alignment horizontal="left" wrapText="1"/>
    </xf>
    <xf numFmtId="0" fontId="27" fillId="0" borderId="25" xfId="0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2" fontId="29" fillId="0" borderId="35" xfId="0" applyNumberFormat="1" applyFont="1" applyBorder="1" applyAlignment="1">
      <alignment horizontal="center"/>
    </xf>
    <xf numFmtId="0" fontId="27" fillId="0" borderId="36" xfId="0" applyFont="1" applyBorder="1" applyAlignment="1">
      <alignment horizontal="left"/>
    </xf>
    <xf numFmtId="0" fontId="27" fillId="0" borderId="14" xfId="0" applyFont="1" applyBorder="1" applyAlignment="1">
      <alignment wrapText="1"/>
    </xf>
    <xf numFmtId="0" fontId="27" fillId="0" borderId="37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wrapText="1"/>
    </xf>
    <xf numFmtId="0" fontId="27" fillId="0" borderId="38" xfId="0" applyFont="1" applyBorder="1" applyAlignment="1">
      <alignment/>
    </xf>
    <xf numFmtId="0" fontId="27" fillId="0" borderId="10" xfId="0" applyFont="1" applyBorder="1" applyAlignment="1">
      <alignment horizontal="center"/>
    </xf>
    <xf numFmtId="2" fontId="27" fillId="0" borderId="14" xfId="0" applyNumberFormat="1" applyFont="1" applyBorder="1" applyAlignment="1">
      <alignment horizontal="center" wrapText="1"/>
    </xf>
    <xf numFmtId="0" fontId="27" fillId="0" borderId="10" xfId="0" applyFont="1" applyBorder="1" applyAlignment="1">
      <alignment vertical="center"/>
    </xf>
    <xf numFmtId="2" fontId="27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2" fontId="27" fillId="0" borderId="0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/>
    </xf>
    <xf numFmtId="0" fontId="27" fillId="0" borderId="25" xfId="0" applyFont="1" applyBorder="1" applyAlignment="1">
      <alignment vertical="center" wrapText="1"/>
    </xf>
    <xf numFmtId="0" fontId="27" fillId="0" borderId="40" xfId="0" applyFont="1" applyBorder="1" applyAlignment="1">
      <alignment horizontal="center" wrapText="1"/>
    </xf>
    <xf numFmtId="2" fontId="27" fillId="0" borderId="40" xfId="0" applyNumberFormat="1" applyFont="1" applyBorder="1" applyAlignment="1">
      <alignment horizontal="center" wrapText="1"/>
    </xf>
    <xf numFmtId="0" fontId="27" fillId="0" borderId="26" xfId="0" applyFont="1" applyBorder="1" applyAlignment="1">
      <alignment wrapText="1"/>
    </xf>
    <xf numFmtId="2" fontId="27" fillId="0" borderId="25" xfId="0" applyNumberFormat="1" applyFont="1" applyBorder="1" applyAlignment="1">
      <alignment horizontal="center" wrapText="1"/>
    </xf>
    <xf numFmtId="49" fontId="27" fillId="0" borderId="24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49" fontId="26" fillId="0" borderId="28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7" fillId="0" borderId="29" xfId="0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0" fontId="26" fillId="0" borderId="30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6" fillId="0" borderId="29" xfId="0" applyFont="1" applyBorder="1" applyAlignment="1">
      <alignment vertical="center" wrapText="1"/>
    </xf>
    <xf numFmtId="0" fontId="27" fillId="0" borderId="30" xfId="0" applyFont="1" applyBorder="1" applyAlignment="1">
      <alignment/>
    </xf>
    <xf numFmtId="0" fontId="27" fillId="0" borderId="10" xfId="60" applyNumberFormat="1" applyFont="1" applyBorder="1" applyAlignment="1">
      <alignment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 vertical="center" wrapText="1"/>
    </xf>
    <xf numFmtId="0" fontId="27" fillId="0" borderId="42" xfId="0" applyFont="1" applyBorder="1" applyAlignment="1">
      <alignment horizontal="center"/>
    </xf>
    <xf numFmtId="2" fontId="27" fillId="0" borderId="42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26" fillId="0" borderId="42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8" xfId="0" applyFont="1" applyBorder="1" applyAlignment="1">
      <alignment/>
    </xf>
    <xf numFmtId="49" fontId="27" fillId="0" borderId="41" xfId="0" applyNumberFormat="1" applyFont="1" applyBorder="1" applyAlignment="1">
      <alignment/>
    </xf>
    <xf numFmtId="0" fontId="27" fillId="0" borderId="49" xfId="0" applyFont="1" applyBorder="1" applyAlignment="1">
      <alignment horizontal="left" vertical="center"/>
    </xf>
    <xf numFmtId="0" fontId="27" fillId="0" borderId="42" xfId="0" applyFont="1" applyBorder="1" applyAlignment="1">
      <alignment horizontal="center" vertical="center" wrapText="1"/>
    </xf>
    <xf numFmtId="2" fontId="27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7">
      <selection activeCell="I36" sqref="I36"/>
    </sheetView>
  </sheetViews>
  <sheetFormatPr defaultColWidth="9.00390625" defaultRowHeight="12.75"/>
  <cols>
    <col min="1" max="1" width="4.25390625" style="3" customWidth="1"/>
    <col min="2" max="2" width="9.375" style="3" customWidth="1"/>
    <col min="3" max="3" width="39.375" style="3" customWidth="1"/>
    <col min="4" max="4" width="12.00390625" style="3" bestFit="1" customWidth="1"/>
    <col min="5" max="5" width="10.875" style="3" customWidth="1"/>
    <col min="6" max="6" width="12.875" style="3" customWidth="1"/>
    <col min="7" max="7" width="40.00390625" style="3" customWidth="1"/>
    <col min="8" max="8" width="10.00390625" style="3" customWidth="1"/>
    <col min="9" max="9" width="10.125" style="3" bestFit="1" customWidth="1"/>
    <col min="10" max="16384" width="9.125" style="3" customWidth="1"/>
  </cols>
  <sheetData>
    <row r="1" spans="1:9" ht="75" customHeight="1">
      <c r="A1" s="38" t="s">
        <v>81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5">
        <v>1</v>
      </c>
      <c r="B4" s="33" t="s">
        <v>23</v>
      </c>
      <c r="C4" s="34"/>
      <c r="D4" s="34"/>
      <c r="E4" s="34"/>
      <c r="F4" s="34"/>
      <c r="G4" s="35"/>
      <c r="H4" s="36">
        <v>1986</v>
      </c>
      <c r="I4" s="37"/>
    </row>
    <row r="5" spans="1:9" ht="21" customHeight="1">
      <c r="A5" s="5">
        <v>2</v>
      </c>
      <c r="B5" s="33" t="s">
        <v>20</v>
      </c>
      <c r="C5" s="34"/>
      <c r="D5" s="34"/>
      <c r="E5" s="34"/>
      <c r="F5" s="34"/>
      <c r="G5" s="35"/>
      <c r="H5" s="36">
        <v>5</v>
      </c>
      <c r="I5" s="37"/>
    </row>
    <row r="6" spans="1:9" ht="21" customHeight="1">
      <c r="A6" s="5">
        <v>3</v>
      </c>
      <c r="B6" s="33" t="s">
        <v>21</v>
      </c>
      <c r="C6" s="34"/>
      <c r="D6" s="34"/>
      <c r="E6" s="34"/>
      <c r="F6" s="34"/>
      <c r="G6" s="35"/>
      <c r="H6" s="36">
        <v>6</v>
      </c>
      <c r="I6" s="37"/>
    </row>
    <row r="7" spans="1:9" ht="21" customHeight="1">
      <c r="A7" s="5">
        <v>4</v>
      </c>
      <c r="B7" s="33" t="s">
        <v>22</v>
      </c>
      <c r="C7" s="34"/>
      <c r="D7" s="34"/>
      <c r="E7" s="34"/>
      <c r="F7" s="34"/>
      <c r="G7" s="35"/>
      <c r="H7" s="36">
        <v>88</v>
      </c>
      <c r="I7" s="37"/>
    </row>
    <row r="8" spans="1:9" ht="21" customHeight="1">
      <c r="A8" s="5">
        <v>5</v>
      </c>
      <c r="B8" s="33" t="s">
        <v>24</v>
      </c>
      <c r="C8" s="34"/>
      <c r="D8" s="34"/>
      <c r="E8" s="34"/>
      <c r="F8" s="34"/>
      <c r="G8" s="35"/>
      <c r="H8" s="42">
        <f>H9+H10</f>
        <v>4934.700000000001</v>
      </c>
      <c r="I8" s="43"/>
    </row>
    <row r="9" spans="1:9" ht="21" customHeight="1">
      <c r="A9" s="5">
        <v>6</v>
      </c>
      <c r="B9" s="33" t="s">
        <v>25</v>
      </c>
      <c r="C9" s="34"/>
      <c r="D9" s="34"/>
      <c r="E9" s="34"/>
      <c r="F9" s="34"/>
      <c r="G9" s="35"/>
      <c r="H9" s="42">
        <v>4321.6</v>
      </c>
      <c r="I9" s="43"/>
    </row>
    <row r="10" spans="1:9" ht="19.5" customHeight="1">
      <c r="A10" s="5">
        <v>7</v>
      </c>
      <c r="B10" s="44" t="s">
        <v>26</v>
      </c>
      <c r="C10" s="44"/>
      <c r="D10" s="44"/>
      <c r="E10" s="44"/>
      <c r="F10" s="44"/>
      <c r="G10" s="44"/>
      <c r="H10" s="42">
        <v>613.1</v>
      </c>
      <c r="I10" s="43"/>
    </row>
    <row r="11" spans="1:9" ht="21" customHeight="1">
      <c r="A11" s="5">
        <v>8</v>
      </c>
      <c r="B11" s="44" t="s">
        <v>27</v>
      </c>
      <c r="C11" s="44"/>
      <c r="D11" s="44"/>
      <c r="E11" s="44"/>
      <c r="F11" s="44"/>
      <c r="G11" s="44"/>
      <c r="H11" s="42">
        <v>4898</v>
      </c>
      <c r="I11" s="43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45" t="s">
        <v>51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8" t="s">
        <v>3</v>
      </c>
      <c r="B15" s="48" t="s">
        <v>31</v>
      </c>
      <c r="C15" s="31" t="s">
        <v>0</v>
      </c>
      <c r="D15" s="32"/>
      <c r="E15" s="32"/>
      <c r="F15" s="50"/>
      <c r="G15" s="31" t="s">
        <v>2</v>
      </c>
      <c r="H15" s="50"/>
      <c r="I15" s="48" t="s">
        <v>32</v>
      </c>
    </row>
    <row r="16" spans="1:9" ht="81.75" customHeight="1">
      <c r="A16" s="49"/>
      <c r="B16" s="4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-3.8</v>
      </c>
      <c r="C19" s="11" t="s">
        <v>4</v>
      </c>
      <c r="D19" s="12">
        <v>43.5</v>
      </c>
      <c r="E19" s="30">
        <f>D19-(B19-I19)</f>
        <v>43.1</v>
      </c>
      <c r="F19" s="12"/>
      <c r="G19" s="14" t="s">
        <v>47</v>
      </c>
      <c r="H19" s="30">
        <f>E19</f>
        <v>43.1</v>
      </c>
      <c r="I19" s="12">
        <v>-4.2</v>
      </c>
    </row>
    <row r="20" spans="1:9" ht="18" customHeight="1">
      <c r="A20" s="48" t="s">
        <v>12</v>
      </c>
      <c r="B20" s="51">
        <v>-13.9</v>
      </c>
      <c r="C20" s="60" t="s">
        <v>52</v>
      </c>
      <c r="D20" s="51">
        <v>739</v>
      </c>
      <c r="E20" s="51">
        <v>731.5</v>
      </c>
      <c r="F20" s="51"/>
      <c r="G20" s="57" t="s">
        <v>61</v>
      </c>
      <c r="H20" s="51">
        <v>767.5</v>
      </c>
      <c r="I20" s="51">
        <f>B20-D20+E20+E20-H20</f>
        <v>-57.39999999999998</v>
      </c>
    </row>
    <row r="21" spans="1:9" ht="96.75" customHeight="1">
      <c r="A21" s="59"/>
      <c r="B21" s="56"/>
      <c r="C21" s="61"/>
      <c r="D21" s="56"/>
      <c r="E21" s="56"/>
      <c r="F21" s="56"/>
      <c r="G21" s="58"/>
      <c r="H21" s="56"/>
      <c r="I21" s="52"/>
    </row>
    <row r="22" spans="1:9" ht="27" customHeight="1">
      <c r="A22" s="13" t="s">
        <v>60</v>
      </c>
      <c r="B22" s="19">
        <v>-1.5</v>
      </c>
      <c r="C22" s="20" t="s">
        <v>36</v>
      </c>
      <c r="D22" s="19">
        <v>16.1</v>
      </c>
      <c r="E22" s="30">
        <f>D22-(B22-I22)</f>
        <v>16.200000000000003</v>
      </c>
      <c r="F22" s="19"/>
      <c r="G22" s="21" t="s">
        <v>46</v>
      </c>
      <c r="H22" s="30">
        <f>E22</f>
        <v>16.200000000000003</v>
      </c>
      <c r="I22" s="19">
        <v>-1.4</v>
      </c>
    </row>
    <row r="23" spans="1:9" ht="27" customHeight="1">
      <c r="A23" s="15"/>
      <c r="B23" s="16">
        <f>SUM(B19:B22)</f>
        <v>-19.2</v>
      </c>
      <c r="C23" s="17" t="s">
        <v>6</v>
      </c>
      <c r="D23" s="16">
        <f>SUM(D19:D22)</f>
        <v>798.6</v>
      </c>
      <c r="E23" s="16">
        <f>SUM(E19:E22)</f>
        <v>790.8000000000001</v>
      </c>
      <c r="F23" s="16"/>
      <c r="G23" s="18"/>
      <c r="H23" s="16">
        <f>SUM(H19:H22)</f>
        <v>826.8000000000001</v>
      </c>
      <c r="I23" s="16">
        <f>SUM(I19:I22)</f>
        <v>-62.99999999999998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30">
        <v>-72.9</v>
      </c>
      <c r="C25" s="20" t="s">
        <v>9</v>
      </c>
      <c r="D25" s="19">
        <v>849.2</v>
      </c>
      <c r="E25" s="30">
        <f aca="true" t="shared" si="0" ref="E25:E32">D25-(B25-I25)</f>
        <v>1005.7</v>
      </c>
      <c r="F25" s="19"/>
      <c r="G25" s="21" t="s">
        <v>42</v>
      </c>
      <c r="H25" s="30">
        <f aca="true" t="shared" si="1" ref="H25:H32">E25</f>
        <v>1005.7</v>
      </c>
      <c r="I25" s="19">
        <v>83.6</v>
      </c>
    </row>
    <row r="26" spans="1:9" ht="27" customHeight="1">
      <c r="A26" s="22" t="s">
        <v>15</v>
      </c>
      <c r="B26" s="30">
        <v>-27.4</v>
      </c>
      <c r="C26" s="20" t="s">
        <v>10</v>
      </c>
      <c r="D26" s="19">
        <v>283.6</v>
      </c>
      <c r="E26" s="30">
        <f t="shared" si="0"/>
        <v>281.1</v>
      </c>
      <c r="F26" s="19"/>
      <c r="G26" s="21" t="s">
        <v>43</v>
      </c>
      <c r="H26" s="30">
        <f t="shared" si="1"/>
        <v>281.1</v>
      </c>
      <c r="I26" s="19">
        <v>-29.9</v>
      </c>
    </row>
    <row r="27" spans="1:9" ht="27" customHeight="1">
      <c r="A27" s="22" t="s">
        <v>16</v>
      </c>
      <c r="B27" s="30">
        <v>1</v>
      </c>
      <c r="C27" s="20" t="s">
        <v>66</v>
      </c>
      <c r="D27" s="19">
        <v>-12.6</v>
      </c>
      <c r="E27" s="30">
        <f t="shared" si="0"/>
        <v>0.9000000000000004</v>
      </c>
      <c r="F27" s="19"/>
      <c r="G27" s="21" t="s">
        <v>67</v>
      </c>
      <c r="H27" s="30">
        <f t="shared" si="1"/>
        <v>0.9000000000000004</v>
      </c>
      <c r="I27" s="19">
        <v>14.5</v>
      </c>
    </row>
    <row r="28" spans="1:9" ht="27" customHeight="1">
      <c r="A28" s="13" t="s">
        <v>17</v>
      </c>
      <c r="B28" s="30">
        <v>-14.5</v>
      </c>
      <c r="C28" s="20" t="s">
        <v>30</v>
      </c>
      <c r="D28" s="19">
        <v>146</v>
      </c>
      <c r="E28" s="30">
        <f t="shared" si="0"/>
        <v>145.3</v>
      </c>
      <c r="F28" s="19"/>
      <c r="G28" s="21" t="s">
        <v>44</v>
      </c>
      <c r="H28" s="30">
        <f t="shared" si="1"/>
        <v>145.3</v>
      </c>
      <c r="I28" s="19">
        <v>-15.2</v>
      </c>
    </row>
    <row r="29" spans="1:9" ht="27" customHeight="1">
      <c r="A29" s="13" t="s">
        <v>62</v>
      </c>
      <c r="B29" s="30">
        <v>-13.3</v>
      </c>
      <c r="C29" s="20" t="s">
        <v>68</v>
      </c>
      <c r="D29" s="19">
        <v>22.4</v>
      </c>
      <c r="E29" s="30">
        <f t="shared" si="0"/>
        <v>35.9</v>
      </c>
      <c r="F29" s="19"/>
      <c r="G29" s="21" t="s">
        <v>69</v>
      </c>
      <c r="H29" s="30">
        <f t="shared" si="1"/>
        <v>35.9</v>
      </c>
      <c r="I29" s="19">
        <v>0.2</v>
      </c>
    </row>
    <row r="30" spans="1:9" ht="27" customHeight="1">
      <c r="A30" s="13" t="s">
        <v>63</v>
      </c>
      <c r="B30" s="30">
        <v>-9.8</v>
      </c>
      <c r="C30" s="20" t="s">
        <v>8</v>
      </c>
      <c r="D30" s="19">
        <v>99</v>
      </c>
      <c r="E30" s="30">
        <f t="shared" si="0"/>
        <v>98.4</v>
      </c>
      <c r="F30" s="19"/>
      <c r="G30" s="21" t="s">
        <v>45</v>
      </c>
      <c r="H30" s="30">
        <f t="shared" si="1"/>
        <v>98.4</v>
      </c>
      <c r="I30" s="19">
        <v>-10.4</v>
      </c>
    </row>
    <row r="31" spans="1:9" ht="27" customHeight="1">
      <c r="A31" s="13" t="s">
        <v>64</v>
      </c>
      <c r="B31" s="19">
        <v>-5.7</v>
      </c>
      <c r="C31" s="20" t="s">
        <v>70</v>
      </c>
      <c r="D31" s="19">
        <v>12.8</v>
      </c>
      <c r="E31" s="30">
        <f t="shared" si="0"/>
        <v>18.200000000000003</v>
      </c>
      <c r="F31" s="19"/>
      <c r="G31" s="21" t="s">
        <v>71</v>
      </c>
      <c r="H31" s="30">
        <f t="shared" si="1"/>
        <v>18.200000000000003</v>
      </c>
      <c r="I31" s="19">
        <v>-0.3</v>
      </c>
    </row>
    <row r="32" spans="1:9" ht="27" customHeight="1">
      <c r="A32" s="13" t="s">
        <v>65</v>
      </c>
      <c r="B32" s="19">
        <v>-1.4</v>
      </c>
      <c r="C32" s="20" t="s">
        <v>72</v>
      </c>
      <c r="D32" s="19">
        <v>21.4</v>
      </c>
      <c r="E32" s="30">
        <f t="shared" si="0"/>
        <v>19.4</v>
      </c>
      <c r="F32" s="19"/>
      <c r="G32" s="21" t="s">
        <v>73</v>
      </c>
      <c r="H32" s="30">
        <f t="shared" si="1"/>
        <v>19.4</v>
      </c>
      <c r="I32" s="19">
        <v>-3.4</v>
      </c>
    </row>
    <row r="33" spans="1:9" ht="27" customHeight="1">
      <c r="A33" s="15"/>
      <c r="B33" s="16">
        <f>SUM(B25:B32)</f>
        <v>-144</v>
      </c>
      <c r="C33" s="17" t="s">
        <v>13</v>
      </c>
      <c r="D33" s="16">
        <f>SUM(D25:D32)</f>
        <v>1421.8000000000004</v>
      </c>
      <c r="E33" s="16">
        <f>SUM(E25:E32)</f>
        <v>1604.9000000000005</v>
      </c>
      <c r="F33" s="16"/>
      <c r="G33" s="23"/>
      <c r="H33" s="16">
        <f>SUM(H25:H32)</f>
        <v>1604.9000000000005</v>
      </c>
      <c r="I33" s="16">
        <f>SUM(I25:I32)</f>
        <v>39.099999999999994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49</v>
      </c>
      <c r="B35" s="19">
        <v>0</v>
      </c>
      <c r="C35" s="20" t="s">
        <v>38</v>
      </c>
      <c r="D35" s="19">
        <v>0.6</v>
      </c>
      <c r="E35" s="30">
        <f>D35-(B35-I35)</f>
        <v>0.8999999999999999</v>
      </c>
      <c r="F35" s="19"/>
      <c r="G35" s="25"/>
      <c r="H35" s="30">
        <f>E35</f>
        <v>0.8999999999999999</v>
      </c>
      <c r="I35" s="19">
        <v>0.3</v>
      </c>
    </row>
    <row r="36" spans="1:9" ht="25.5" customHeight="1">
      <c r="A36" s="13" t="s">
        <v>50</v>
      </c>
      <c r="B36" s="19">
        <v>-1.3</v>
      </c>
      <c r="C36" s="20" t="s">
        <v>39</v>
      </c>
      <c r="D36" s="19">
        <v>16.8</v>
      </c>
      <c r="E36" s="30">
        <f>D36-(B36-I36)</f>
        <v>16.5</v>
      </c>
      <c r="F36" s="19"/>
      <c r="G36" s="25"/>
      <c r="H36" s="30">
        <f>E36</f>
        <v>16.5</v>
      </c>
      <c r="I36" s="19">
        <v>-1.6</v>
      </c>
    </row>
    <row r="37" spans="1:9" s="10" customFormat="1" ht="25.5" customHeight="1">
      <c r="A37" s="15"/>
      <c r="B37" s="16">
        <f>SUM(B35:B36)</f>
        <v>-1.3</v>
      </c>
      <c r="C37" s="17" t="s">
        <v>40</v>
      </c>
      <c r="D37" s="16">
        <f>SUM(D35:D36)</f>
        <v>17.400000000000002</v>
      </c>
      <c r="E37" s="16">
        <f>SUM(E35:E36)</f>
        <v>17.4</v>
      </c>
      <c r="F37" s="16"/>
      <c r="G37" s="23"/>
      <c r="H37" s="16">
        <f>SUM(H35:H36)</f>
        <v>17.4</v>
      </c>
      <c r="I37" s="16">
        <f>SUM(I35:I36)</f>
        <v>-1.3</v>
      </c>
    </row>
    <row r="38" spans="1:9" ht="27" customHeight="1">
      <c r="A38" s="27"/>
      <c r="B38" s="16">
        <f>SUM(B23,B33,B37)</f>
        <v>-164.5</v>
      </c>
      <c r="C38" s="17" t="s">
        <v>19</v>
      </c>
      <c r="D38" s="16">
        <f>SUM(D23,D33,D37)</f>
        <v>2237.8000000000006</v>
      </c>
      <c r="E38" s="16">
        <f>SUM(E23,E33,E37)</f>
        <v>2413.100000000001</v>
      </c>
      <c r="F38" s="16"/>
      <c r="G38" s="23"/>
      <c r="H38" s="16">
        <f>SUM(H23,H33,H37)</f>
        <v>2449.100000000001</v>
      </c>
      <c r="I38" s="16">
        <f>SUM(I23,I33,I37)</f>
        <v>-25.199999999999985</v>
      </c>
    </row>
    <row r="39" spans="1:9" ht="42.75" customHeight="1">
      <c r="A39" s="27"/>
      <c r="B39" s="16"/>
      <c r="C39" s="17" t="s">
        <v>41</v>
      </c>
      <c r="D39" s="53">
        <f>E38+F38-D38</f>
        <v>175.30000000000018</v>
      </c>
      <c r="E39" s="54"/>
      <c r="F39" s="55"/>
      <c r="G39" s="23"/>
      <c r="H39" s="28"/>
      <c r="I39" s="16"/>
    </row>
    <row r="40" spans="1:9" ht="31.5" customHeight="1">
      <c r="A40" s="15">
        <v>4</v>
      </c>
      <c r="B40" s="16">
        <v>199.9</v>
      </c>
      <c r="C40" s="17" t="s">
        <v>18</v>
      </c>
      <c r="D40" s="16">
        <v>68.4</v>
      </c>
      <c r="E40" s="16">
        <v>68.1</v>
      </c>
      <c r="F40" s="16"/>
      <c r="G40" s="21" t="s">
        <v>90</v>
      </c>
      <c r="H40" s="29">
        <v>201.8</v>
      </c>
      <c r="I40" s="16">
        <f>B40+E40-H40</f>
        <v>66.19999999999999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2" manualBreakCount="2">
    <brk id="19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3"/>
  <sheetViews>
    <sheetView view="pageBreakPreview" zoomScaleSheetLayoutView="100" zoomScalePageLayoutView="0" workbookViewId="0" topLeftCell="A34">
      <selection activeCell="E33" sqref="E33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80" t="s">
        <v>91</v>
      </c>
      <c r="C1" s="80"/>
      <c r="D1" s="80"/>
      <c r="E1" s="80"/>
      <c r="F1" s="80"/>
      <c r="G1" s="80"/>
      <c r="H1" s="80"/>
    </row>
    <row r="2" spans="2:8" ht="12.75" customHeight="1">
      <c r="B2" s="80" t="s">
        <v>92</v>
      </c>
      <c r="C2" s="80"/>
      <c r="D2" s="80"/>
      <c r="E2" s="80"/>
      <c r="F2" s="80"/>
      <c r="G2" s="80"/>
      <c r="H2" s="80"/>
    </row>
    <row r="3" spans="2:8" ht="12.75" customHeight="1" thickBot="1">
      <c r="B3" s="80" t="s">
        <v>93</v>
      </c>
      <c r="C3" s="80"/>
      <c r="D3" s="80"/>
      <c r="E3" s="80"/>
      <c r="F3" s="80"/>
      <c r="G3" s="80"/>
      <c r="H3" s="80"/>
    </row>
    <row r="4" spans="2:8" ht="12.75" customHeight="1">
      <c r="B4" s="81" t="s">
        <v>94</v>
      </c>
      <c r="C4" s="82" t="s">
        <v>95</v>
      </c>
      <c r="D4" s="82" t="s">
        <v>96</v>
      </c>
      <c r="E4" s="83" t="s">
        <v>97</v>
      </c>
      <c r="F4" s="84" t="s">
        <v>98</v>
      </c>
      <c r="G4" s="85" t="s">
        <v>97</v>
      </c>
      <c r="H4" s="86" t="s">
        <v>99</v>
      </c>
    </row>
    <row r="5" spans="2:8" ht="12.75" customHeight="1" thickBot="1">
      <c r="B5" s="87" t="s">
        <v>100</v>
      </c>
      <c r="C5" s="88" t="s">
        <v>101</v>
      </c>
      <c r="D5" s="88" t="s">
        <v>102</v>
      </c>
      <c r="E5" s="89" t="s">
        <v>103</v>
      </c>
      <c r="F5" s="90" t="s">
        <v>104</v>
      </c>
      <c r="G5" s="91" t="s">
        <v>105</v>
      </c>
      <c r="H5" s="92" t="s">
        <v>106</v>
      </c>
    </row>
    <row r="6" spans="2:8" ht="12.75" customHeight="1">
      <c r="B6" s="93" t="s">
        <v>107</v>
      </c>
      <c r="C6" s="94" t="s">
        <v>108</v>
      </c>
      <c r="D6" s="95"/>
      <c r="E6" s="95"/>
      <c r="F6" s="95"/>
      <c r="G6" s="95"/>
      <c r="H6" s="96"/>
    </row>
    <row r="7" spans="2:8" ht="24" customHeight="1">
      <c r="B7" s="97" t="s">
        <v>109</v>
      </c>
      <c r="C7" s="98" t="s">
        <v>110</v>
      </c>
      <c r="D7" s="66" t="s">
        <v>58</v>
      </c>
      <c r="E7" s="78">
        <v>613.1</v>
      </c>
      <c r="F7" s="99" t="s">
        <v>111</v>
      </c>
      <c r="G7" s="78">
        <f>E7</f>
        <v>613.1</v>
      </c>
      <c r="H7" s="100"/>
    </row>
    <row r="8" spans="2:8" ht="24" customHeight="1" thickBot="1">
      <c r="B8" s="101" t="s">
        <v>112</v>
      </c>
      <c r="C8" s="102" t="s">
        <v>113</v>
      </c>
      <c r="D8" s="103" t="s">
        <v>58</v>
      </c>
      <c r="E8" s="104">
        <v>4898</v>
      </c>
      <c r="F8" s="105" t="s">
        <v>111</v>
      </c>
      <c r="G8" s="104">
        <f>E8</f>
        <v>4898</v>
      </c>
      <c r="H8" s="106"/>
    </row>
    <row r="9" spans="2:8" ht="12.75" customHeight="1">
      <c r="B9" s="93" t="s">
        <v>114</v>
      </c>
      <c r="C9" s="107" t="s">
        <v>115</v>
      </c>
      <c r="D9" s="108"/>
      <c r="E9" s="109"/>
      <c r="F9" s="108"/>
      <c r="G9" s="109"/>
      <c r="H9" s="110"/>
    </row>
    <row r="10" spans="2:8" ht="12.75" customHeight="1">
      <c r="B10" s="97" t="s">
        <v>116</v>
      </c>
      <c r="C10" s="67" t="s">
        <v>117</v>
      </c>
      <c r="D10" s="68" t="s">
        <v>58</v>
      </c>
      <c r="E10" s="75">
        <v>1100</v>
      </c>
      <c r="F10" s="111" t="s">
        <v>118</v>
      </c>
      <c r="G10" s="75">
        <v>1100</v>
      </c>
      <c r="H10" s="112"/>
    </row>
    <row r="11" spans="2:8" ht="12.75" customHeight="1">
      <c r="B11" s="97" t="s">
        <v>119</v>
      </c>
      <c r="C11" s="65" t="s">
        <v>120</v>
      </c>
      <c r="D11" s="66" t="s">
        <v>58</v>
      </c>
      <c r="E11" s="74">
        <v>1100</v>
      </c>
      <c r="F11" s="73" t="s">
        <v>121</v>
      </c>
      <c r="G11" s="74">
        <v>1100</v>
      </c>
      <c r="H11" s="113"/>
    </row>
    <row r="12" spans="2:8" ht="12.75" customHeight="1">
      <c r="B12" s="97" t="s">
        <v>122</v>
      </c>
      <c r="C12" s="67" t="s">
        <v>123</v>
      </c>
      <c r="D12" s="68" t="s">
        <v>58</v>
      </c>
      <c r="E12" s="74">
        <v>77</v>
      </c>
      <c r="F12" s="73" t="s">
        <v>118</v>
      </c>
      <c r="G12" s="74">
        <v>77</v>
      </c>
      <c r="H12" s="113"/>
    </row>
    <row r="13" spans="2:8" ht="12.75" customHeight="1">
      <c r="B13" s="97" t="s">
        <v>124</v>
      </c>
      <c r="C13" s="69" t="s">
        <v>125</v>
      </c>
      <c r="D13" s="114" t="s">
        <v>58</v>
      </c>
      <c r="E13" s="75">
        <v>1100</v>
      </c>
      <c r="F13" s="115" t="s">
        <v>126</v>
      </c>
      <c r="G13" s="78">
        <v>200</v>
      </c>
      <c r="H13" s="116"/>
    </row>
    <row r="14" spans="2:8" ht="24" customHeight="1">
      <c r="B14" s="97" t="s">
        <v>127</v>
      </c>
      <c r="C14" s="69" t="s">
        <v>128</v>
      </c>
      <c r="D14" s="117" t="s">
        <v>58</v>
      </c>
      <c r="E14" s="74">
        <v>30</v>
      </c>
      <c r="F14" s="115" t="s">
        <v>129</v>
      </c>
      <c r="G14" s="118">
        <v>22</v>
      </c>
      <c r="H14" s="116"/>
    </row>
    <row r="15" spans="2:8" ht="12.75" customHeight="1">
      <c r="B15" s="97" t="s">
        <v>130</v>
      </c>
      <c r="C15" s="67" t="s">
        <v>131</v>
      </c>
      <c r="D15" s="117" t="s">
        <v>58</v>
      </c>
      <c r="E15" s="74">
        <v>77</v>
      </c>
      <c r="F15" s="115" t="s">
        <v>126</v>
      </c>
      <c r="G15" s="74">
        <v>36</v>
      </c>
      <c r="H15" s="116"/>
    </row>
    <row r="16" spans="2:8" ht="12.75" customHeight="1">
      <c r="B16" s="97" t="s">
        <v>132</v>
      </c>
      <c r="C16" s="119" t="s">
        <v>133</v>
      </c>
      <c r="D16" s="117" t="s">
        <v>134</v>
      </c>
      <c r="E16" s="74">
        <v>12</v>
      </c>
      <c r="F16" s="115" t="s">
        <v>126</v>
      </c>
      <c r="G16" s="74">
        <v>51</v>
      </c>
      <c r="H16" s="116"/>
    </row>
    <row r="17" spans="2:8" ht="12.75" customHeight="1">
      <c r="B17" s="97" t="s">
        <v>135</v>
      </c>
      <c r="C17" s="67" t="s">
        <v>136</v>
      </c>
      <c r="D17" s="68" t="s">
        <v>55</v>
      </c>
      <c r="E17" s="76">
        <v>100</v>
      </c>
      <c r="F17" s="111" t="s">
        <v>137</v>
      </c>
      <c r="G17" s="74">
        <v>116</v>
      </c>
      <c r="H17" s="116"/>
    </row>
    <row r="18" spans="2:8" ht="12.75" customHeight="1">
      <c r="B18" s="97" t="s">
        <v>138</v>
      </c>
      <c r="C18" s="65" t="s">
        <v>82</v>
      </c>
      <c r="D18" s="66" t="s">
        <v>54</v>
      </c>
      <c r="E18" s="120">
        <v>1</v>
      </c>
      <c r="F18" s="121" t="s">
        <v>137</v>
      </c>
      <c r="G18" s="78">
        <v>1</v>
      </c>
      <c r="H18" s="116"/>
    </row>
    <row r="19" spans="2:8" ht="12.75" customHeight="1">
      <c r="B19" s="97" t="s">
        <v>139</v>
      </c>
      <c r="C19" s="67" t="s">
        <v>140</v>
      </c>
      <c r="D19" s="117" t="s">
        <v>54</v>
      </c>
      <c r="E19" s="75">
        <v>6</v>
      </c>
      <c r="F19" s="115" t="s">
        <v>111</v>
      </c>
      <c r="G19" s="74">
        <v>11</v>
      </c>
      <c r="H19" s="116"/>
    </row>
    <row r="20" spans="2:8" ht="12.75">
      <c r="B20" s="97" t="s">
        <v>141</v>
      </c>
      <c r="C20" s="122" t="s">
        <v>142</v>
      </c>
      <c r="D20" s="123" t="s">
        <v>54</v>
      </c>
      <c r="E20" s="124">
        <v>6</v>
      </c>
      <c r="F20" s="115" t="s">
        <v>143</v>
      </c>
      <c r="G20" s="124">
        <v>6</v>
      </c>
      <c r="H20" s="116"/>
    </row>
    <row r="21" spans="2:8" ht="12.75">
      <c r="B21" s="97" t="s">
        <v>144</v>
      </c>
      <c r="C21" s="122" t="s">
        <v>145</v>
      </c>
      <c r="D21" s="123" t="s">
        <v>54</v>
      </c>
      <c r="E21" s="124">
        <v>6</v>
      </c>
      <c r="F21" s="115" t="s">
        <v>146</v>
      </c>
      <c r="G21" s="124">
        <v>6</v>
      </c>
      <c r="H21" s="116"/>
    </row>
    <row r="22" spans="2:8" ht="12.75">
      <c r="B22" s="97" t="s">
        <v>147</v>
      </c>
      <c r="C22" s="67" t="s">
        <v>148</v>
      </c>
      <c r="D22" s="117" t="s">
        <v>54</v>
      </c>
      <c r="E22" s="75">
        <v>2</v>
      </c>
      <c r="F22" s="115" t="s">
        <v>111</v>
      </c>
      <c r="G22" s="74">
        <v>3</v>
      </c>
      <c r="H22" s="116" t="s">
        <v>149</v>
      </c>
    </row>
    <row r="23" spans="2:8" ht="12.75">
      <c r="B23" s="97" t="s">
        <v>150</v>
      </c>
      <c r="C23" s="67" t="s">
        <v>151</v>
      </c>
      <c r="D23" s="117" t="s">
        <v>54</v>
      </c>
      <c r="E23" s="75">
        <v>4</v>
      </c>
      <c r="F23" s="115" t="s">
        <v>137</v>
      </c>
      <c r="G23" s="74">
        <v>4</v>
      </c>
      <c r="H23" s="116"/>
    </row>
    <row r="24" spans="2:8" ht="12.75">
      <c r="B24" s="97" t="s">
        <v>152</v>
      </c>
      <c r="C24" s="67" t="s">
        <v>153</v>
      </c>
      <c r="D24" s="117" t="s">
        <v>54</v>
      </c>
      <c r="E24" s="75">
        <v>12</v>
      </c>
      <c r="F24" s="115" t="s">
        <v>111</v>
      </c>
      <c r="G24" s="74">
        <v>23</v>
      </c>
      <c r="H24" s="116" t="s">
        <v>149</v>
      </c>
    </row>
    <row r="25" spans="2:8" ht="12.75" customHeight="1">
      <c r="B25" s="97" t="s">
        <v>154</v>
      </c>
      <c r="C25" s="67" t="s">
        <v>155</v>
      </c>
      <c r="D25" s="117" t="s">
        <v>58</v>
      </c>
      <c r="E25" s="75">
        <v>1</v>
      </c>
      <c r="F25" s="115" t="s">
        <v>111</v>
      </c>
      <c r="G25" s="74">
        <v>5.01</v>
      </c>
      <c r="H25" s="116" t="s">
        <v>149</v>
      </c>
    </row>
    <row r="26" spans="2:8" ht="12.75">
      <c r="B26" s="97" t="s">
        <v>156</v>
      </c>
      <c r="C26" s="65" t="s">
        <v>157</v>
      </c>
      <c r="D26" s="66" t="s">
        <v>54</v>
      </c>
      <c r="E26" s="125">
        <v>144</v>
      </c>
      <c r="F26" s="115" t="s">
        <v>118</v>
      </c>
      <c r="G26" s="74">
        <v>144</v>
      </c>
      <c r="H26" s="116"/>
    </row>
    <row r="27" spans="2:8" ht="12.75" customHeight="1">
      <c r="B27" s="97" t="s">
        <v>158</v>
      </c>
      <c r="C27" s="122" t="s">
        <v>159</v>
      </c>
      <c r="D27" s="123" t="s">
        <v>58</v>
      </c>
      <c r="E27" s="124">
        <v>0.9</v>
      </c>
      <c r="F27" s="115" t="s">
        <v>143</v>
      </c>
      <c r="G27" s="74">
        <v>0.9</v>
      </c>
      <c r="H27" s="116"/>
    </row>
    <row r="28" spans="2:8" ht="12.75" customHeight="1">
      <c r="B28" s="97" t="s">
        <v>160</v>
      </c>
      <c r="C28" s="122" t="s">
        <v>161</v>
      </c>
      <c r="D28" s="123" t="s">
        <v>58</v>
      </c>
      <c r="E28" s="124">
        <v>0.9</v>
      </c>
      <c r="F28" s="115" t="s">
        <v>146</v>
      </c>
      <c r="G28" s="74">
        <v>0.9</v>
      </c>
      <c r="H28" s="116"/>
    </row>
    <row r="29" spans="2:8" ht="12.75" customHeight="1">
      <c r="B29" s="97" t="s">
        <v>162</v>
      </c>
      <c r="C29" s="67" t="s">
        <v>84</v>
      </c>
      <c r="D29" s="68" t="s">
        <v>58</v>
      </c>
      <c r="E29" s="76">
        <v>5</v>
      </c>
      <c r="F29" s="111" t="s">
        <v>137</v>
      </c>
      <c r="G29" s="74">
        <v>7</v>
      </c>
      <c r="H29" s="116"/>
    </row>
    <row r="30" spans="2:8" ht="12.75" customHeight="1">
      <c r="B30" s="97" t="s">
        <v>163</v>
      </c>
      <c r="C30" s="67" t="s">
        <v>164</v>
      </c>
      <c r="D30" s="117" t="s">
        <v>54</v>
      </c>
      <c r="E30" s="75">
        <v>6</v>
      </c>
      <c r="F30" s="115" t="s">
        <v>111</v>
      </c>
      <c r="G30" s="74">
        <v>11</v>
      </c>
      <c r="H30" s="116"/>
    </row>
    <row r="31" spans="2:8" ht="12.75">
      <c r="B31" s="97" t="s">
        <v>165</v>
      </c>
      <c r="C31" s="65" t="s">
        <v>166</v>
      </c>
      <c r="D31" s="103" t="s">
        <v>54</v>
      </c>
      <c r="E31" s="120">
        <v>2</v>
      </c>
      <c r="F31" s="121" t="s">
        <v>167</v>
      </c>
      <c r="G31" s="104">
        <v>2</v>
      </c>
      <c r="H31" s="116"/>
    </row>
    <row r="32" spans="2:8" ht="12.75" customHeight="1">
      <c r="B32" s="97" t="s">
        <v>168</v>
      </c>
      <c r="C32" s="65" t="s">
        <v>89</v>
      </c>
      <c r="D32" s="68" t="s">
        <v>54</v>
      </c>
      <c r="E32" s="118">
        <v>1</v>
      </c>
      <c r="F32" s="111" t="s">
        <v>167</v>
      </c>
      <c r="G32" s="76">
        <v>1</v>
      </c>
      <c r="H32" s="116"/>
    </row>
    <row r="33" spans="2:8" ht="24">
      <c r="B33" s="97" t="s">
        <v>169</v>
      </c>
      <c r="C33" s="126" t="s">
        <v>170</v>
      </c>
      <c r="D33" s="127" t="s">
        <v>171</v>
      </c>
      <c r="E33" s="128">
        <v>52.2</v>
      </c>
      <c r="F33" s="115" t="s">
        <v>111</v>
      </c>
      <c r="G33" s="124">
        <v>52.2</v>
      </c>
      <c r="H33" s="116"/>
    </row>
    <row r="34" spans="2:8" ht="12.75">
      <c r="B34" s="97" t="s">
        <v>172</v>
      </c>
      <c r="C34" s="67" t="s">
        <v>173</v>
      </c>
      <c r="D34" s="68" t="s">
        <v>54</v>
      </c>
      <c r="E34" s="76">
        <v>3</v>
      </c>
      <c r="F34" s="111" t="s">
        <v>111</v>
      </c>
      <c r="G34" s="124"/>
      <c r="H34" s="116" t="s">
        <v>174</v>
      </c>
    </row>
    <row r="35" spans="2:8" ht="12.75">
      <c r="B35" s="97" t="s">
        <v>175</v>
      </c>
      <c r="C35" s="65" t="s">
        <v>176</v>
      </c>
      <c r="D35" s="66" t="s">
        <v>54</v>
      </c>
      <c r="E35" s="78">
        <v>4</v>
      </c>
      <c r="F35" s="111" t="s">
        <v>111</v>
      </c>
      <c r="G35" s="124"/>
      <c r="H35" s="116" t="s">
        <v>174</v>
      </c>
    </row>
    <row r="36" spans="2:8" ht="12.75">
      <c r="B36" s="97" t="s">
        <v>177</v>
      </c>
      <c r="C36" s="65" t="s">
        <v>178</v>
      </c>
      <c r="D36" s="66" t="s">
        <v>58</v>
      </c>
      <c r="E36" s="120">
        <v>20</v>
      </c>
      <c r="F36" s="121" t="s">
        <v>179</v>
      </c>
      <c r="G36" s="78">
        <v>20</v>
      </c>
      <c r="H36" s="116"/>
    </row>
    <row r="37" spans="2:8" ht="12.75" customHeight="1">
      <c r="B37" s="129" t="s">
        <v>180</v>
      </c>
      <c r="C37" s="130" t="s">
        <v>181</v>
      </c>
      <c r="D37" s="131" t="s">
        <v>171</v>
      </c>
      <c r="E37" s="132">
        <v>27</v>
      </c>
      <c r="F37" s="133" t="s">
        <v>111</v>
      </c>
      <c r="G37" s="134"/>
      <c r="H37" s="116"/>
    </row>
    <row r="38" spans="2:8" ht="12.75">
      <c r="B38" s="135"/>
      <c r="C38" s="67" t="s">
        <v>182</v>
      </c>
      <c r="D38" s="117" t="s">
        <v>58</v>
      </c>
      <c r="E38" s="136" t="s">
        <v>149</v>
      </c>
      <c r="F38" s="137"/>
      <c r="G38" s="75">
        <v>5.8</v>
      </c>
      <c r="H38" s="116"/>
    </row>
    <row r="39" spans="2:8" ht="12.75" customHeight="1" thickBot="1">
      <c r="B39" s="135"/>
      <c r="C39" s="65" t="s">
        <v>83</v>
      </c>
      <c r="D39" s="66" t="s">
        <v>55</v>
      </c>
      <c r="E39" s="136"/>
      <c r="F39" s="137"/>
      <c r="G39" s="74">
        <v>2</v>
      </c>
      <c r="H39" s="116"/>
    </row>
    <row r="40" spans="2:8" ht="24" customHeight="1">
      <c r="B40" s="138" t="s">
        <v>183</v>
      </c>
      <c r="C40" s="139" t="s">
        <v>184</v>
      </c>
      <c r="D40" s="140" t="s">
        <v>185</v>
      </c>
      <c r="E40" s="141">
        <v>1</v>
      </c>
      <c r="F40" s="142" t="s">
        <v>111</v>
      </c>
      <c r="G40" s="141">
        <v>1</v>
      </c>
      <c r="H40" s="143"/>
    </row>
    <row r="41" spans="2:8" ht="12.75">
      <c r="B41" s="97" t="s">
        <v>186</v>
      </c>
      <c r="C41" s="69" t="s">
        <v>187</v>
      </c>
      <c r="D41" s="70" t="s">
        <v>54</v>
      </c>
      <c r="E41" s="144"/>
      <c r="F41" s="145"/>
      <c r="G41" s="77">
        <v>3</v>
      </c>
      <c r="H41" s="116"/>
    </row>
    <row r="42" spans="2:8" ht="12.75" customHeight="1">
      <c r="B42" s="97" t="s">
        <v>188</v>
      </c>
      <c r="C42" s="65" t="s">
        <v>85</v>
      </c>
      <c r="D42" s="66" t="s">
        <v>54</v>
      </c>
      <c r="E42" s="144"/>
      <c r="F42" s="145"/>
      <c r="G42" s="74">
        <v>12</v>
      </c>
      <c r="H42" s="116"/>
    </row>
    <row r="43" spans="2:8" ht="12.75" customHeight="1">
      <c r="B43" s="97" t="s">
        <v>189</v>
      </c>
      <c r="C43" s="65" t="s">
        <v>86</v>
      </c>
      <c r="D43" s="66" t="s">
        <v>54</v>
      </c>
      <c r="E43" s="144"/>
      <c r="F43" s="145"/>
      <c r="G43" s="74">
        <v>1</v>
      </c>
      <c r="H43" s="116"/>
    </row>
    <row r="44" spans="2:8" ht="12.75" customHeight="1">
      <c r="B44" s="97" t="s">
        <v>190</v>
      </c>
      <c r="C44" s="65" t="s">
        <v>56</v>
      </c>
      <c r="D44" s="66" t="s">
        <v>54</v>
      </c>
      <c r="E44" s="144"/>
      <c r="F44" s="145"/>
      <c r="G44" s="74">
        <v>2</v>
      </c>
      <c r="H44" s="116"/>
    </row>
    <row r="45" spans="2:8" ht="12.75" customHeight="1">
      <c r="B45" s="97" t="s">
        <v>191</v>
      </c>
      <c r="C45" s="65" t="s">
        <v>57</v>
      </c>
      <c r="D45" s="66" t="s">
        <v>54</v>
      </c>
      <c r="E45" s="144"/>
      <c r="F45" s="145"/>
      <c r="G45" s="74">
        <v>4</v>
      </c>
      <c r="H45" s="116"/>
    </row>
    <row r="46" spans="2:8" ht="12.75">
      <c r="B46" s="97" t="s">
        <v>192</v>
      </c>
      <c r="C46" s="65" t="s">
        <v>193</v>
      </c>
      <c r="D46" s="66" t="s">
        <v>54</v>
      </c>
      <c r="E46" s="144"/>
      <c r="F46" s="145"/>
      <c r="G46" s="74">
        <v>1</v>
      </c>
      <c r="H46" s="116"/>
    </row>
    <row r="47" spans="2:8" ht="12.75" customHeight="1" thickBot="1">
      <c r="B47" s="97" t="s">
        <v>194</v>
      </c>
      <c r="C47" s="65" t="s">
        <v>59</v>
      </c>
      <c r="D47" s="66" t="s">
        <v>54</v>
      </c>
      <c r="E47" s="144"/>
      <c r="F47" s="145"/>
      <c r="G47" s="74">
        <v>25</v>
      </c>
      <c r="H47" s="116"/>
    </row>
    <row r="48" spans="2:8" ht="24" customHeight="1">
      <c r="B48" s="138" t="s">
        <v>195</v>
      </c>
      <c r="C48" s="146" t="s">
        <v>196</v>
      </c>
      <c r="D48" s="140" t="s">
        <v>185</v>
      </c>
      <c r="E48" s="141">
        <v>1</v>
      </c>
      <c r="F48" s="142" t="s">
        <v>111</v>
      </c>
      <c r="G48" s="141">
        <v>1</v>
      </c>
      <c r="H48" s="147"/>
    </row>
    <row r="49" spans="2:8" ht="12.75">
      <c r="B49" s="97" t="s">
        <v>197</v>
      </c>
      <c r="C49" s="79" t="s">
        <v>74</v>
      </c>
      <c r="D49" s="71" t="s">
        <v>54</v>
      </c>
      <c r="E49" s="148"/>
      <c r="F49" s="145"/>
      <c r="G49" s="76">
        <v>3</v>
      </c>
      <c r="H49" s="116"/>
    </row>
    <row r="50" spans="2:8" ht="12.75">
      <c r="B50" s="97" t="s">
        <v>198</v>
      </c>
      <c r="C50" s="72" t="s">
        <v>75</v>
      </c>
      <c r="D50" s="66" t="s">
        <v>54</v>
      </c>
      <c r="E50" s="148"/>
      <c r="F50" s="145"/>
      <c r="G50" s="78">
        <v>48</v>
      </c>
      <c r="H50" s="116"/>
    </row>
    <row r="51" spans="2:8" ht="12.75">
      <c r="B51" s="97" t="s">
        <v>199</v>
      </c>
      <c r="C51" s="72" t="s">
        <v>76</v>
      </c>
      <c r="D51" s="66" t="s">
        <v>54</v>
      </c>
      <c r="E51" s="148"/>
      <c r="F51" s="145"/>
      <c r="G51" s="78">
        <v>22</v>
      </c>
      <c r="H51" s="116"/>
    </row>
    <row r="52" spans="2:8" ht="12.75">
      <c r="B52" s="97" t="s">
        <v>200</v>
      </c>
      <c r="C52" s="72" t="s">
        <v>77</v>
      </c>
      <c r="D52" s="66" t="s">
        <v>54</v>
      </c>
      <c r="E52" s="148"/>
      <c r="F52" s="145"/>
      <c r="G52" s="78">
        <v>44</v>
      </c>
      <c r="H52" s="116"/>
    </row>
    <row r="53" spans="2:8" ht="12.75">
      <c r="B53" s="97" t="s">
        <v>201</v>
      </c>
      <c r="C53" s="72" t="s">
        <v>78</v>
      </c>
      <c r="D53" s="66" t="s">
        <v>55</v>
      </c>
      <c r="E53" s="148"/>
      <c r="F53" s="145"/>
      <c r="G53" s="78">
        <v>16</v>
      </c>
      <c r="H53" s="116"/>
    </row>
    <row r="54" spans="2:8" ht="12.75">
      <c r="B54" s="97" t="s">
        <v>202</v>
      </c>
      <c r="C54" s="72" t="s">
        <v>79</v>
      </c>
      <c r="D54" s="66" t="s">
        <v>55</v>
      </c>
      <c r="E54" s="148"/>
      <c r="F54" s="145"/>
      <c r="G54" s="78">
        <v>24</v>
      </c>
      <c r="H54" s="116"/>
    </row>
    <row r="55" spans="2:8" ht="13.5" thickBot="1">
      <c r="B55" s="97" t="s">
        <v>203</v>
      </c>
      <c r="C55" s="72" t="s">
        <v>80</v>
      </c>
      <c r="D55" s="66" t="s">
        <v>55</v>
      </c>
      <c r="E55" s="145"/>
      <c r="F55" s="145"/>
      <c r="G55" s="78">
        <v>30</v>
      </c>
      <c r="H55" s="116"/>
    </row>
    <row r="56" spans="2:8" ht="13.5" thickBot="1">
      <c r="B56" s="149" t="s">
        <v>204</v>
      </c>
      <c r="C56" s="150" t="s">
        <v>205</v>
      </c>
      <c r="D56" s="151"/>
      <c r="E56" s="152"/>
      <c r="F56" s="153" t="s">
        <v>111</v>
      </c>
      <c r="G56" s="152"/>
      <c r="H56" s="154"/>
    </row>
    <row r="57" spans="2:8" ht="13.5" thickBot="1">
      <c r="B57" s="149" t="s">
        <v>206</v>
      </c>
      <c r="C57" s="155" t="s">
        <v>207</v>
      </c>
      <c r="D57" s="151" t="s">
        <v>58</v>
      </c>
      <c r="E57" s="152">
        <f>E7</f>
        <v>613.1</v>
      </c>
      <c r="F57" s="153" t="s">
        <v>208</v>
      </c>
      <c r="G57" s="152">
        <f>E7</f>
        <v>613.1</v>
      </c>
      <c r="H57" s="154"/>
    </row>
    <row r="58" spans="2:8" ht="12.75">
      <c r="B58" s="156"/>
      <c r="C58" s="64"/>
      <c r="D58" s="64"/>
      <c r="E58" s="64"/>
      <c r="F58" s="64"/>
      <c r="G58" s="64"/>
      <c r="H58" s="64"/>
    </row>
    <row r="59" spans="2:8" ht="12.75">
      <c r="B59" s="63"/>
      <c r="C59" s="62" t="s">
        <v>87</v>
      </c>
      <c r="D59" s="62"/>
      <c r="E59" s="62"/>
      <c r="F59" s="64"/>
      <c r="G59" s="64"/>
      <c r="H59" s="64"/>
    </row>
    <row r="60" spans="2:8" ht="13.5" thickBot="1">
      <c r="B60" s="63"/>
      <c r="C60" s="157"/>
      <c r="D60" s="157"/>
      <c r="E60" s="157"/>
      <c r="F60" s="64"/>
      <c r="G60" s="64"/>
      <c r="H60" s="64"/>
    </row>
    <row r="61" spans="2:8" ht="12.75">
      <c r="B61" s="81" t="s">
        <v>94</v>
      </c>
      <c r="C61" s="158" t="s">
        <v>53</v>
      </c>
      <c r="D61" s="82" t="s">
        <v>96</v>
      </c>
      <c r="E61" s="83" t="s">
        <v>97</v>
      </c>
      <c r="F61" s="84" t="s">
        <v>98</v>
      </c>
      <c r="G61" s="85" t="s">
        <v>97</v>
      </c>
      <c r="H61" s="86" t="s">
        <v>99</v>
      </c>
    </row>
    <row r="62" spans="2:8" ht="13.5" thickBot="1">
      <c r="B62" s="159" t="s">
        <v>100</v>
      </c>
      <c r="C62" s="160"/>
      <c r="D62" s="161" t="s">
        <v>102</v>
      </c>
      <c r="E62" s="162" t="s">
        <v>103</v>
      </c>
      <c r="F62" s="163" t="s">
        <v>104</v>
      </c>
      <c r="G62" s="164" t="s">
        <v>105</v>
      </c>
      <c r="H62" s="165" t="s">
        <v>106</v>
      </c>
    </row>
    <row r="63" spans="2:8" ht="12.75" customHeight="1" thickBot="1">
      <c r="B63" s="166" t="s">
        <v>209</v>
      </c>
      <c r="C63" s="167" t="s">
        <v>88</v>
      </c>
      <c r="D63" s="168" t="s">
        <v>54</v>
      </c>
      <c r="E63" s="169">
        <v>2</v>
      </c>
      <c r="F63" s="153" t="s">
        <v>210</v>
      </c>
      <c r="G63" s="152">
        <v>2</v>
      </c>
      <c r="H63" s="170"/>
    </row>
  </sheetData>
  <sheetProtection/>
  <mergeCells count="4">
    <mergeCell ref="B1:H1"/>
    <mergeCell ref="B2:H2"/>
    <mergeCell ref="B3:H3"/>
    <mergeCell ref="C59:E60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2014-04-10T01:49:56Z</cp:lastPrinted>
  <dcterms:created xsi:type="dcterms:W3CDTF">2010-04-01T07:27:06Z</dcterms:created>
  <dcterms:modified xsi:type="dcterms:W3CDTF">2014-05-29T08:12:11Z</dcterms:modified>
  <cp:category/>
  <cp:version/>
  <cp:contentType/>
  <cp:contentStatus/>
</cp:coreProperties>
</file>