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36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работ'!$A$1:$I$58</definedName>
  </definedNames>
  <calcPr fullCalcOnLoad="1"/>
</workbook>
</file>

<file path=xl/sharedStrings.xml><?xml version="1.0" encoding="utf-8"?>
<sst xmlns="http://schemas.openxmlformats.org/spreadsheetml/2006/main" count="269" uniqueCount="197">
  <si>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</si>
  <si>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</si>
  <si>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</si>
  <si>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</si>
  <si>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</si>
  <si>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</si>
  <si>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</si>
  <si>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</si>
  <si>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</si>
  <si>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</si>
  <si>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</si>
  <si>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</si>
  <si>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</si>
  <si>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</si>
  <si>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</si>
  <si>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</si>
  <si>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</si>
  <si>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</si>
  <si>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</si>
  <si>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</si>
  <si>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</si>
  <si>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</si>
  <si>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</si>
  <si>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</si>
  <si>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</si>
  <si>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</si>
  <si>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</si>
  <si>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</si>
  <si>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</si>
  <si>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</si>
  <si>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</si>
  <si>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</si>
  <si>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</si>
  <si>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</si>
  <si>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</si>
  <si>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</si>
  <si>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</si>
  <si>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</si>
  <si>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</si>
  <si>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</si>
  <si>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</si>
  <si>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</si>
  <si>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</si>
  <si>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</si>
  <si>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</si>
  <si>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</si>
  <si>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</si>
  <si>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</si>
  <si>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</si>
  <si>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</si>
  <si>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</si>
  <si>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</si>
  <si>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</si>
  <si>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</si>
  <si>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</si>
  <si>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</si>
  <si>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Смена электроламп в местах общего пользования</t>
  </si>
  <si>
    <t>Ремонт бетонных полов лестничных площадок</t>
  </si>
  <si>
    <t>м2</t>
  </si>
  <si>
    <t>м</t>
  </si>
  <si>
    <t>Смена автоматического выключателя</t>
  </si>
  <si>
    <t>1.3.</t>
  </si>
  <si>
    <t>Капитальный ремонт общего имущества МКД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</si>
  <si>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</si>
  <si>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</si>
  <si>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</si>
  <si>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</si>
  <si>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</si>
  <si>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</si>
  <si>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</si>
  <si>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</si>
  <si>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</si>
  <si>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</si>
  <si>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</si>
  <si>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</si>
  <si>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</si>
  <si>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</si>
  <si>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</si>
  <si>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</si>
  <si>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</si>
  <si>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</si>
  <si>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</si>
  <si>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2013 год</t>
    </r>
  </si>
  <si>
    <t>Смена дверных полотен с установкой дверных приборов</t>
  </si>
  <si>
    <t>Ремонт подъездных козырьков: гидроизоляция поверхности</t>
  </si>
  <si>
    <t>Утепление наружных стеновых панелей со стороны фасада</t>
  </si>
  <si>
    <t>Смена дверных пружин</t>
  </si>
  <si>
    <t>Ремонт подъезда № 1,4</t>
  </si>
  <si>
    <t>Ремонт асфальтобетонного покрытия отмосток</t>
  </si>
  <si>
    <t>Труба d 32</t>
  </si>
  <si>
    <t>Ремонт подъездов. Ремонт отмостки асфальтобетоном.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</si>
  <si>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</si>
  <si>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</si>
  <si>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</si>
  <si>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</si>
  <si>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</si>
  <si>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</si>
  <si>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</si>
  <si>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</si>
  <si>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</si>
  <si>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</si>
  <si>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</si>
  <si>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</si>
  <si>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</si>
  <si>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</si>
  <si>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</si>
  <si>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</si>
  <si>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</si>
  <si>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</si>
  <si>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</si>
  <si>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</si>
  <si>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</si>
  <si>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</si>
  <si>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</si>
  <si>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</si>
  <si>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</si>
  <si>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</si>
  <si>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 наплавляемыми материалами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</si>
  <si>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</si>
  <si>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</si>
  <si>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</si>
  <si>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</si>
  <si>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</si>
  <si>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</si>
  <si>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</si>
  <si>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</si>
  <si>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</si>
  <si>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</si>
  <si>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</si>
  <si>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</si>
  <si>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</si>
  <si>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</si>
  <si>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</si>
  <si>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</si>
  <si>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</si>
  <si>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</si>
  <si>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>2.9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</si>
  <si>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</si>
  <si>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</si>
  <si>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</si>
  <si>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</si>
  <si>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</si>
  <si>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</si>
  <si>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</si>
  <si>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</si>
  <si>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</si>
  <si>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</si>
  <si>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</si>
  <si>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Смена оконных створок на лестничных площадках</t>
  </si>
  <si>
    <t>2.15</t>
  </si>
  <si>
    <t>Ремонт оконных створок ( по мере необходимости)</t>
  </si>
  <si>
    <t>2.16</t>
  </si>
  <si>
    <t>Смена остекления оконных створок (по мере необходимости)</t>
  </si>
  <si>
    <t>2.17</t>
  </si>
  <si>
    <t>2.18</t>
  </si>
  <si>
    <t xml:space="preserve">Утепление подвальных продухов на зимний период </t>
  </si>
  <si>
    <t>2.19</t>
  </si>
  <si>
    <t>Изготовление дощатых щитов для продухов подвала</t>
  </si>
  <si>
    <t>2.20</t>
  </si>
  <si>
    <t>Разгерметизация подвальных продухов на летний период</t>
  </si>
  <si>
    <t>2.21</t>
  </si>
  <si>
    <t>Ремонт инвентаря для уборки дома (по мере необходимости)</t>
  </si>
  <si>
    <t>2.22</t>
  </si>
  <si>
    <t>Профилактический осмотр жилого дома с выполнением мелкого ремонта (2 раза в неделю)</t>
  </si>
  <si>
    <t>ч/час</t>
  </si>
  <si>
    <t>2.23</t>
  </si>
  <si>
    <t>Непредвиденные работы:</t>
  </si>
  <si>
    <t>час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</si>
  <si>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</si>
  <si>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</si>
  <si>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</si>
  <si>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</si>
  <si>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</si>
  <si>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Смена лампы в светильнике наружного освещения</t>
  </si>
  <si>
    <t>3.3</t>
  </si>
  <si>
    <t>Смена оптико-аккустических светильников в подъездах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</si>
  <si>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</si>
  <si>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</si>
  <si>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</si>
  <si>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</si>
  <si>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</si>
  <si>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</si>
  <si>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</si>
  <si>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</si>
  <si>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</si>
  <si>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</si>
  <si>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</si>
  <si>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</si>
  <si>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</si>
  <si>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</si>
  <si>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</si>
  <si>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</si>
  <si>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</si>
  <si>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1</t>
  </si>
  <si>
    <t>декабрь</t>
  </si>
  <si>
    <t>август</t>
  </si>
  <si>
    <t>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</si>
</sst>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3" fontId="27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2" fontId="27" fillId="0" borderId="17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5" xfId="0" applyNumberFormat="1" applyFont="1" applyBorder="1" applyAlignment="1">
      <alignment horizontal="left"/>
    </xf>
    <xf numFmtId="0" fontId="27" fillId="0" borderId="26" xfId="0" applyFont="1" applyBorder="1" applyAlignment="1">
      <alignment horizontal="left" wrapText="1"/>
    </xf>
    <xf numFmtId="0" fontId="27" fillId="0" borderId="26" xfId="0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2" fontId="27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/>
    </xf>
    <xf numFmtId="2" fontId="27" fillId="0" borderId="10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2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2" fontId="27" fillId="0" borderId="37" xfId="0" applyNumberFormat="1" applyFont="1" applyBorder="1" applyAlignment="1">
      <alignment horizontal="center"/>
    </xf>
    <xf numFmtId="0" fontId="27" fillId="0" borderId="12" xfId="0" applyFont="1" applyBorder="1" applyAlignment="1">
      <alignment wrapText="1"/>
    </xf>
    <xf numFmtId="2" fontId="27" fillId="0" borderId="14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 wrapText="1"/>
    </xf>
    <xf numFmtId="0" fontId="27" fillId="0" borderId="34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6" fillId="0" borderId="35" xfId="0" applyFont="1" applyBorder="1" applyAlignment="1">
      <alignment/>
    </xf>
    <xf numFmtId="49" fontId="27" fillId="0" borderId="39" xfId="0" applyNumberFormat="1" applyFont="1" applyBorder="1" applyAlignment="1">
      <alignment horizontal="left"/>
    </xf>
    <xf numFmtId="0" fontId="26" fillId="0" borderId="40" xfId="0" applyFont="1" applyBorder="1" applyAlignment="1">
      <alignment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 vertical="center" wrapText="1"/>
    </xf>
    <xf numFmtId="0" fontId="27" fillId="0" borderId="42" xfId="0" applyFont="1" applyBorder="1" applyAlignment="1">
      <alignment horizontal="center"/>
    </xf>
    <xf numFmtId="2" fontId="27" fillId="0" borderId="42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2" fontId="27" fillId="0" borderId="43" xfId="0" applyNumberFormat="1" applyFont="1" applyBorder="1" applyAlignment="1">
      <alignment horizontal="center"/>
    </xf>
    <xf numFmtId="0" fontId="27" fillId="0" borderId="44" xfId="0" applyFont="1" applyBorder="1" applyAlignment="1">
      <alignment/>
    </xf>
    <xf numFmtId="0" fontId="26" fillId="0" borderId="42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27" fillId="0" borderId="28" xfId="0" applyNumberFormat="1" applyFont="1" applyBorder="1" applyAlignment="1">
      <alignment/>
    </xf>
    <xf numFmtId="0" fontId="0" fillId="0" borderId="35" xfId="0" applyBorder="1" applyAlignment="1">
      <alignment/>
    </xf>
    <xf numFmtId="0" fontId="27" fillId="0" borderId="46" xfId="0" applyFont="1" applyBorder="1" applyAlignment="1">
      <alignment/>
    </xf>
    <xf numFmtId="0" fontId="27" fillId="0" borderId="46" xfId="0" applyFont="1" applyBorder="1" applyAlignment="1">
      <alignment horizontal="center"/>
    </xf>
    <xf numFmtId="2" fontId="27" fillId="0" borderId="46" xfId="0" applyNumberFormat="1" applyFont="1" applyBorder="1" applyAlignment="1">
      <alignment horizontal="center"/>
    </xf>
    <xf numFmtId="0" fontId="27" fillId="0" borderId="47" xfId="0" applyFont="1" applyBorder="1" applyAlignment="1">
      <alignment/>
    </xf>
    <xf numFmtId="49" fontId="27" fillId="0" borderId="4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21">
      <selection activeCell="I36" sqref="I36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35" t="s">
        <v>82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5">
        <v>1</v>
      </c>
      <c r="B4" s="30" t="s">
        <v>23</v>
      </c>
      <c r="C4" s="31"/>
      <c r="D4" s="31"/>
      <c r="E4" s="31"/>
      <c r="F4" s="31"/>
      <c r="G4" s="32"/>
      <c r="H4" s="33">
        <v>1983</v>
      </c>
      <c r="I4" s="34"/>
    </row>
    <row r="5" spans="1:9" ht="21" customHeight="1">
      <c r="A5" s="5">
        <v>2</v>
      </c>
      <c r="B5" s="30" t="s">
        <v>20</v>
      </c>
      <c r="C5" s="31"/>
      <c r="D5" s="31"/>
      <c r="E5" s="31"/>
      <c r="F5" s="31"/>
      <c r="G5" s="32"/>
      <c r="H5" s="33">
        <v>5</v>
      </c>
      <c r="I5" s="34"/>
    </row>
    <row r="6" spans="1:9" ht="21" customHeight="1">
      <c r="A6" s="5">
        <v>3</v>
      </c>
      <c r="B6" s="30" t="s">
        <v>21</v>
      </c>
      <c r="C6" s="31"/>
      <c r="D6" s="31"/>
      <c r="E6" s="31"/>
      <c r="F6" s="31"/>
      <c r="G6" s="32"/>
      <c r="H6" s="33">
        <v>6</v>
      </c>
      <c r="I6" s="34"/>
    </row>
    <row r="7" spans="1:9" ht="21" customHeight="1">
      <c r="A7" s="5">
        <v>4</v>
      </c>
      <c r="B7" s="30" t="s">
        <v>22</v>
      </c>
      <c r="C7" s="31"/>
      <c r="D7" s="31"/>
      <c r="E7" s="31"/>
      <c r="F7" s="31"/>
      <c r="G7" s="32"/>
      <c r="H7" s="33">
        <v>88</v>
      </c>
      <c r="I7" s="34"/>
    </row>
    <row r="8" spans="1:9" ht="21" customHeight="1">
      <c r="A8" s="5">
        <v>5</v>
      </c>
      <c r="B8" s="30" t="s">
        <v>24</v>
      </c>
      <c r="C8" s="31"/>
      <c r="D8" s="31"/>
      <c r="E8" s="31"/>
      <c r="F8" s="31"/>
      <c r="G8" s="32"/>
      <c r="H8" s="39">
        <f>H9+H10</f>
        <v>4954.099999999999</v>
      </c>
      <c r="I8" s="40"/>
    </row>
    <row r="9" spans="1:9" ht="21" customHeight="1">
      <c r="A9" s="5">
        <v>6</v>
      </c>
      <c r="B9" s="30" t="s">
        <v>25</v>
      </c>
      <c r="C9" s="31"/>
      <c r="D9" s="31"/>
      <c r="E9" s="31"/>
      <c r="F9" s="31"/>
      <c r="G9" s="32"/>
      <c r="H9" s="39">
        <v>4347.9</v>
      </c>
      <c r="I9" s="40"/>
    </row>
    <row r="10" spans="1:9" ht="19.5" customHeight="1">
      <c r="A10" s="5">
        <v>7</v>
      </c>
      <c r="B10" s="41" t="s">
        <v>26</v>
      </c>
      <c r="C10" s="41"/>
      <c r="D10" s="41"/>
      <c r="E10" s="41"/>
      <c r="F10" s="41"/>
      <c r="G10" s="41"/>
      <c r="H10" s="39">
        <v>606.2</v>
      </c>
      <c r="I10" s="40"/>
    </row>
    <row r="11" spans="1:9" ht="21" customHeight="1">
      <c r="A11" s="5">
        <v>8</v>
      </c>
      <c r="B11" s="41" t="s">
        <v>27</v>
      </c>
      <c r="C11" s="41"/>
      <c r="D11" s="41"/>
      <c r="E11" s="41"/>
      <c r="F11" s="41"/>
      <c r="G11" s="41"/>
      <c r="H11" s="39">
        <v>3127</v>
      </c>
      <c r="I11" s="40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45" t="s">
        <v>52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3</v>
      </c>
      <c r="B15" s="48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8" t="s">
        <v>32</v>
      </c>
    </row>
    <row r="16" spans="1:9" ht="80.25" customHeight="1">
      <c r="A16" s="49"/>
      <c r="B16" s="4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-4.9</v>
      </c>
      <c r="C19" s="13" t="s">
        <v>4</v>
      </c>
      <c r="D19" s="12">
        <v>43.8</v>
      </c>
      <c r="E19" s="28">
        <f>D19-(B19-I19)</f>
        <v>43.699999999999996</v>
      </c>
      <c r="F19" s="12"/>
      <c r="G19" s="14" t="s">
        <v>47</v>
      </c>
      <c r="H19" s="28">
        <f>E19</f>
        <v>43.699999999999996</v>
      </c>
      <c r="I19" s="12">
        <v>-5</v>
      </c>
    </row>
    <row r="20" spans="1:9" ht="114.75">
      <c r="A20" s="11" t="s">
        <v>12</v>
      </c>
      <c r="B20" s="15">
        <v>-68.7</v>
      </c>
      <c r="C20" s="16" t="s">
        <v>49</v>
      </c>
      <c r="D20" s="15">
        <v>743.8</v>
      </c>
      <c r="E20" s="15">
        <v>742.1</v>
      </c>
      <c r="F20" s="15"/>
      <c r="G20" s="17" t="s">
        <v>54</v>
      </c>
      <c r="H20" s="15">
        <v>667.9</v>
      </c>
      <c r="I20" s="28">
        <f>B20-D20+E20+E20-H20</f>
        <v>3.800000000000068</v>
      </c>
    </row>
    <row r="21" spans="1:9" ht="27" customHeight="1">
      <c r="A21" s="11" t="s">
        <v>61</v>
      </c>
      <c r="B21" s="15">
        <v>-2</v>
      </c>
      <c r="C21" s="16" t="s">
        <v>36</v>
      </c>
      <c r="D21" s="15">
        <v>16.2</v>
      </c>
      <c r="E21" s="28">
        <f>D21-(B21-I21)</f>
        <v>16.4</v>
      </c>
      <c r="F21" s="15"/>
      <c r="G21" s="22" t="s">
        <v>46</v>
      </c>
      <c r="H21" s="28">
        <f>E21</f>
        <v>16.4</v>
      </c>
      <c r="I21" s="15">
        <v>-1.8</v>
      </c>
    </row>
    <row r="22" spans="1:9" ht="27" customHeight="1">
      <c r="A22" s="18"/>
      <c r="B22" s="19">
        <f>SUM(B19:B21)</f>
        <v>-75.60000000000001</v>
      </c>
      <c r="C22" s="20" t="s">
        <v>6</v>
      </c>
      <c r="D22" s="19">
        <f>SUM(D19:D21)</f>
        <v>803.8</v>
      </c>
      <c r="E22" s="19">
        <f>SUM(E19:E21)</f>
        <v>802.2</v>
      </c>
      <c r="F22" s="19"/>
      <c r="G22" s="21"/>
      <c r="H22" s="19">
        <f>SUM(H19:H21)</f>
        <v>728</v>
      </c>
      <c r="I22" s="19">
        <f>SUM(I19:I21)</f>
        <v>-2.9999999999999316</v>
      </c>
    </row>
    <row r="23" spans="1:9" ht="27" customHeight="1">
      <c r="A23" s="18">
        <v>2</v>
      </c>
      <c r="B23" s="19"/>
      <c r="C23" s="20" t="s">
        <v>7</v>
      </c>
      <c r="D23" s="19"/>
      <c r="E23" s="19"/>
      <c r="F23" s="19"/>
      <c r="G23" s="21"/>
      <c r="H23" s="19"/>
      <c r="I23" s="19"/>
    </row>
    <row r="24" spans="1:9" ht="27" customHeight="1">
      <c r="A24" s="11" t="s">
        <v>14</v>
      </c>
      <c r="B24" s="28">
        <v>-92.2</v>
      </c>
      <c r="C24" s="16" t="s">
        <v>9</v>
      </c>
      <c r="D24" s="15">
        <v>847.9</v>
      </c>
      <c r="E24" s="28">
        <f aca="true" t="shared" si="0" ref="E24:E31">D24-(B24-I24)</f>
        <v>842.9</v>
      </c>
      <c r="F24" s="15"/>
      <c r="G24" s="22" t="s">
        <v>42</v>
      </c>
      <c r="H24" s="28">
        <f aca="true" t="shared" si="1" ref="H24:H31">E24</f>
        <v>842.9</v>
      </c>
      <c r="I24" s="15">
        <v>-97.2</v>
      </c>
    </row>
    <row r="25" spans="1:9" ht="27" customHeight="1">
      <c r="A25" s="23" t="s">
        <v>15</v>
      </c>
      <c r="B25" s="28">
        <v>-49.3</v>
      </c>
      <c r="C25" s="16" t="s">
        <v>10</v>
      </c>
      <c r="D25" s="15">
        <v>248.4</v>
      </c>
      <c r="E25" s="28">
        <f t="shared" si="0"/>
        <v>269.7</v>
      </c>
      <c r="F25" s="15"/>
      <c r="G25" s="22" t="s">
        <v>43</v>
      </c>
      <c r="H25" s="28">
        <f t="shared" si="1"/>
        <v>269.7</v>
      </c>
      <c r="I25" s="15">
        <v>-28</v>
      </c>
    </row>
    <row r="26" spans="1:9" ht="27" customHeight="1">
      <c r="A26" s="23" t="s">
        <v>16</v>
      </c>
      <c r="B26" s="28">
        <v>11.1</v>
      </c>
      <c r="C26" s="16" t="s">
        <v>67</v>
      </c>
      <c r="D26" s="15">
        <v>-27.1</v>
      </c>
      <c r="E26" s="28">
        <f t="shared" si="0"/>
        <v>0.09999999999999432</v>
      </c>
      <c r="F26" s="15"/>
      <c r="G26" s="22" t="s">
        <v>68</v>
      </c>
      <c r="H26" s="28">
        <f t="shared" si="1"/>
        <v>0.09999999999999432</v>
      </c>
      <c r="I26" s="15">
        <v>38.3</v>
      </c>
    </row>
    <row r="27" spans="1:9" ht="27" customHeight="1">
      <c r="A27" s="11" t="s">
        <v>17</v>
      </c>
      <c r="B27" s="28">
        <v>-24.4</v>
      </c>
      <c r="C27" s="16" t="s">
        <v>30</v>
      </c>
      <c r="D27" s="15">
        <v>131.2</v>
      </c>
      <c r="E27" s="28">
        <f t="shared" si="0"/>
        <v>141.29999999999998</v>
      </c>
      <c r="F27" s="15"/>
      <c r="G27" s="22" t="s">
        <v>44</v>
      </c>
      <c r="H27" s="28">
        <f t="shared" si="1"/>
        <v>141.29999999999998</v>
      </c>
      <c r="I27" s="15">
        <v>-14.3</v>
      </c>
    </row>
    <row r="28" spans="1:9" ht="27" customHeight="1">
      <c r="A28" s="11" t="s">
        <v>63</v>
      </c>
      <c r="B28" s="28">
        <v>-9.5</v>
      </c>
      <c r="C28" s="16" t="s">
        <v>69</v>
      </c>
      <c r="D28" s="15">
        <v>14.8</v>
      </c>
      <c r="E28" s="28">
        <f t="shared" si="0"/>
        <v>24.1</v>
      </c>
      <c r="F28" s="15"/>
      <c r="G28" s="22" t="s">
        <v>70</v>
      </c>
      <c r="H28" s="28">
        <f t="shared" si="1"/>
        <v>24.1</v>
      </c>
      <c r="I28" s="15">
        <v>-0.2</v>
      </c>
    </row>
    <row r="29" spans="1:9" ht="27" customHeight="1">
      <c r="A29" s="11" t="s">
        <v>64</v>
      </c>
      <c r="B29" s="28">
        <v>-16.8</v>
      </c>
      <c r="C29" s="16" t="s">
        <v>8</v>
      </c>
      <c r="D29" s="15">
        <v>88.7</v>
      </c>
      <c r="E29" s="28">
        <f t="shared" si="0"/>
        <v>95.7</v>
      </c>
      <c r="F29" s="15"/>
      <c r="G29" s="22" t="s">
        <v>45</v>
      </c>
      <c r="H29" s="28">
        <f t="shared" si="1"/>
        <v>95.7</v>
      </c>
      <c r="I29" s="15">
        <v>-9.8</v>
      </c>
    </row>
    <row r="30" spans="1:9" ht="27" customHeight="1">
      <c r="A30" s="11" t="s">
        <v>65</v>
      </c>
      <c r="B30" s="15">
        <v>-3.5</v>
      </c>
      <c r="C30" s="16" t="s">
        <v>71</v>
      </c>
      <c r="D30" s="15">
        <v>7.8</v>
      </c>
      <c r="E30" s="28">
        <f t="shared" si="0"/>
        <v>11.1</v>
      </c>
      <c r="F30" s="15"/>
      <c r="G30" s="22" t="s">
        <v>72</v>
      </c>
      <c r="H30" s="28">
        <f t="shared" si="1"/>
        <v>11.1</v>
      </c>
      <c r="I30" s="15">
        <v>-0.2</v>
      </c>
    </row>
    <row r="31" spans="1:9" ht="27" customHeight="1">
      <c r="A31" s="11" t="s">
        <v>66</v>
      </c>
      <c r="B31" s="15">
        <v>-2.6</v>
      </c>
      <c r="C31" s="16" t="s">
        <v>73</v>
      </c>
      <c r="D31" s="15">
        <v>28</v>
      </c>
      <c r="E31" s="28">
        <f t="shared" si="0"/>
        <v>27.2</v>
      </c>
      <c r="F31" s="15"/>
      <c r="G31" s="22" t="s">
        <v>74</v>
      </c>
      <c r="H31" s="28">
        <f t="shared" si="1"/>
        <v>27.2</v>
      </c>
      <c r="I31" s="15">
        <v>-3.4</v>
      </c>
    </row>
    <row r="32" spans="1:9" ht="27" customHeight="1">
      <c r="A32" s="18"/>
      <c r="B32" s="19">
        <f>SUM(B24:B31)</f>
        <v>-187.20000000000002</v>
      </c>
      <c r="C32" s="20" t="s">
        <v>13</v>
      </c>
      <c r="D32" s="19">
        <f>SUM(D24:D31)</f>
        <v>1339.7</v>
      </c>
      <c r="E32" s="19">
        <f>SUM(E24:E31)</f>
        <v>1412.0999999999997</v>
      </c>
      <c r="F32" s="19"/>
      <c r="G32" s="24"/>
      <c r="H32" s="19">
        <f>SUM(H24:H31)</f>
        <v>1412.0999999999997</v>
      </c>
      <c r="I32" s="19">
        <f>SUM(I24:I31)</f>
        <v>-114.80000000000001</v>
      </c>
    </row>
    <row r="33" spans="1:9" ht="26.25" customHeight="1">
      <c r="A33" s="18">
        <v>3</v>
      </c>
      <c r="B33" s="25"/>
      <c r="C33" s="20" t="s">
        <v>37</v>
      </c>
      <c r="D33" s="15"/>
      <c r="E33" s="15"/>
      <c r="F33" s="15"/>
      <c r="G33" s="26"/>
      <c r="H33" s="15"/>
      <c r="I33" s="15"/>
    </row>
    <row r="34" spans="1:9" ht="30">
      <c r="A34" s="11" t="s">
        <v>50</v>
      </c>
      <c r="B34" s="15">
        <v>0</v>
      </c>
      <c r="C34" s="16" t="s">
        <v>38</v>
      </c>
      <c r="D34" s="15"/>
      <c r="E34" s="28">
        <f>D34-(B34-I34)</f>
        <v>0</v>
      </c>
      <c r="F34" s="15"/>
      <c r="G34" s="26"/>
      <c r="H34" s="28">
        <f>E34</f>
        <v>0</v>
      </c>
      <c r="I34" s="15">
        <v>0</v>
      </c>
    </row>
    <row r="35" spans="1:9" ht="30" customHeight="1">
      <c r="A35" s="11" t="s">
        <v>51</v>
      </c>
      <c r="B35" s="15">
        <v>-2.4</v>
      </c>
      <c r="C35" s="16" t="s">
        <v>39</v>
      </c>
      <c r="D35" s="15">
        <v>17.1</v>
      </c>
      <c r="E35" s="28">
        <f>D35-(B35-I35)</f>
        <v>17.5</v>
      </c>
      <c r="F35" s="15"/>
      <c r="G35" s="26"/>
      <c r="H35" s="28">
        <f>E35</f>
        <v>17.5</v>
      </c>
      <c r="I35" s="15">
        <v>-2</v>
      </c>
    </row>
    <row r="36" spans="1:9" s="10" customFormat="1" ht="26.25" customHeight="1">
      <c r="A36" s="18"/>
      <c r="B36" s="19">
        <f>SUM(B34:B35)</f>
        <v>-2.4</v>
      </c>
      <c r="C36" s="20" t="s">
        <v>40</v>
      </c>
      <c r="D36" s="19">
        <f>SUM(D34:D35)</f>
        <v>17.1</v>
      </c>
      <c r="E36" s="19">
        <f>SUM(E34:E35)</f>
        <v>17.5</v>
      </c>
      <c r="F36" s="19"/>
      <c r="G36" s="24"/>
      <c r="H36" s="19">
        <f>SUM(H34:H35)</f>
        <v>17.5</v>
      </c>
      <c r="I36" s="19">
        <f>SUM(I34:I35)</f>
        <v>-2</v>
      </c>
    </row>
    <row r="37" spans="1:9" ht="29.25" customHeight="1">
      <c r="A37" s="27"/>
      <c r="B37" s="19">
        <f>SUM(B22,B32,B36)</f>
        <v>-265.2</v>
      </c>
      <c r="C37" s="20" t="s">
        <v>19</v>
      </c>
      <c r="D37" s="19">
        <f>SUM(D22,D32,D36)</f>
        <v>2160.6</v>
      </c>
      <c r="E37" s="19">
        <f>SUM(E22,E32,E36)</f>
        <v>2231.7999999999997</v>
      </c>
      <c r="F37" s="19">
        <v>0</v>
      </c>
      <c r="G37" s="24"/>
      <c r="H37" s="19">
        <f>SUM(H22,H32,H36)</f>
        <v>2157.5999999999995</v>
      </c>
      <c r="I37" s="19">
        <f>SUM(I22,I32,I36)</f>
        <v>-119.79999999999994</v>
      </c>
    </row>
    <row r="38" spans="1:9" ht="39.75" customHeight="1">
      <c r="A38" s="27"/>
      <c r="B38" s="19"/>
      <c r="C38" s="20" t="s">
        <v>41</v>
      </c>
      <c r="D38" s="42">
        <f>E37+F37-D37</f>
        <v>71.19999999999982</v>
      </c>
      <c r="E38" s="43"/>
      <c r="F38" s="44"/>
      <c r="G38" s="21"/>
      <c r="H38" s="19"/>
      <c r="I38" s="19"/>
    </row>
    <row r="39" spans="1:9" ht="33.75" customHeight="1">
      <c r="A39" s="18">
        <v>4</v>
      </c>
      <c r="B39" s="19">
        <v>-20.5</v>
      </c>
      <c r="C39" s="20" t="s">
        <v>18</v>
      </c>
      <c r="D39" s="19">
        <v>68.9</v>
      </c>
      <c r="E39" s="19">
        <v>69.2</v>
      </c>
      <c r="F39" s="19"/>
      <c r="G39" s="29" t="s">
        <v>90</v>
      </c>
      <c r="H39" s="19">
        <v>87.5</v>
      </c>
      <c r="I39" s="19">
        <f>B39+E39-H39</f>
        <v>-38.8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8"/>
  <sheetViews>
    <sheetView view="pageBreakPreview" zoomScaleSheetLayoutView="100" zoomScalePageLayoutView="0" workbookViewId="0" topLeftCell="A19">
      <selection activeCell="F22" sqref="F2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74" t="s">
        <v>91</v>
      </c>
      <c r="C1" s="74"/>
      <c r="D1" s="74"/>
      <c r="E1" s="74"/>
      <c r="F1" s="74"/>
      <c r="G1" s="74"/>
      <c r="H1" s="74"/>
    </row>
    <row r="2" spans="2:8" ht="12.75" customHeight="1">
      <c r="B2" s="74" t="s">
        <v>92</v>
      </c>
      <c r="C2" s="74"/>
      <c r="D2" s="74"/>
      <c r="E2" s="74"/>
      <c r="F2" s="74"/>
      <c r="G2" s="74"/>
      <c r="H2" s="74"/>
    </row>
    <row r="3" spans="2:8" ht="12.75" customHeight="1" thickBot="1">
      <c r="B3" s="74" t="s">
        <v>93</v>
      </c>
      <c r="C3" s="74"/>
      <c r="D3" s="74"/>
      <c r="E3" s="74"/>
      <c r="F3" s="74"/>
      <c r="G3" s="74"/>
      <c r="H3" s="74"/>
    </row>
    <row r="4" spans="2:8" ht="12.75" customHeight="1">
      <c r="B4" s="75" t="s">
        <v>94</v>
      </c>
      <c r="C4" s="76" t="s">
        <v>95</v>
      </c>
      <c r="D4" s="76" t="s">
        <v>96</v>
      </c>
      <c r="E4" s="77" t="s">
        <v>97</v>
      </c>
      <c r="F4" s="78" t="s">
        <v>98</v>
      </c>
      <c r="G4" s="79" t="s">
        <v>97</v>
      </c>
      <c r="H4" s="80" t="s">
        <v>99</v>
      </c>
    </row>
    <row r="5" spans="2:8" ht="12.75" customHeight="1" thickBot="1">
      <c r="B5" s="81" t="s">
        <v>100</v>
      </c>
      <c r="C5" s="82" t="s">
        <v>101</v>
      </c>
      <c r="D5" s="82" t="s">
        <v>102</v>
      </c>
      <c r="E5" s="83" t="s">
        <v>103</v>
      </c>
      <c r="F5" s="84" t="s">
        <v>104</v>
      </c>
      <c r="G5" s="85" t="s">
        <v>105</v>
      </c>
      <c r="H5" s="86" t="s">
        <v>106</v>
      </c>
    </row>
    <row r="6" spans="2:8" ht="12.75" customHeight="1">
      <c r="B6" s="87" t="s">
        <v>107</v>
      </c>
      <c r="C6" s="88" t="s">
        <v>108</v>
      </c>
      <c r="D6" s="89"/>
      <c r="E6" s="89"/>
      <c r="F6" s="89"/>
      <c r="G6" s="89"/>
      <c r="H6" s="90"/>
    </row>
    <row r="7" spans="2:8" ht="24" customHeight="1">
      <c r="B7" s="91" t="s">
        <v>109</v>
      </c>
      <c r="C7" s="92" t="s">
        <v>110</v>
      </c>
      <c r="D7" s="60" t="s">
        <v>58</v>
      </c>
      <c r="E7" s="71">
        <v>606.2</v>
      </c>
      <c r="F7" s="93" t="s">
        <v>111</v>
      </c>
      <c r="G7" s="71">
        <f>E7</f>
        <v>606.2</v>
      </c>
      <c r="H7" s="94"/>
    </row>
    <row r="8" spans="2:8" ht="24" customHeight="1" thickBot="1">
      <c r="B8" s="95" t="s">
        <v>112</v>
      </c>
      <c r="C8" s="96" t="s">
        <v>113</v>
      </c>
      <c r="D8" s="97" t="s">
        <v>58</v>
      </c>
      <c r="E8" s="98">
        <v>3127</v>
      </c>
      <c r="F8" s="99" t="s">
        <v>111</v>
      </c>
      <c r="G8" s="98">
        <f>E8</f>
        <v>3127</v>
      </c>
      <c r="H8" s="100"/>
    </row>
    <row r="9" spans="2:8" ht="12.75" customHeight="1">
      <c r="B9" s="87" t="s">
        <v>114</v>
      </c>
      <c r="C9" s="101" t="s">
        <v>115</v>
      </c>
      <c r="D9" s="102"/>
      <c r="E9" s="103"/>
      <c r="F9" s="102"/>
      <c r="G9" s="103"/>
      <c r="H9" s="104"/>
    </row>
    <row r="10" spans="2:8" ht="12.75" customHeight="1">
      <c r="B10" s="91" t="s">
        <v>116</v>
      </c>
      <c r="C10" s="105" t="s">
        <v>117</v>
      </c>
      <c r="D10" s="106" t="s">
        <v>58</v>
      </c>
      <c r="E10" s="71">
        <v>9</v>
      </c>
      <c r="F10" s="93" t="s">
        <v>118</v>
      </c>
      <c r="G10" s="69">
        <v>9.5</v>
      </c>
      <c r="H10" s="107"/>
    </row>
    <row r="11" spans="2:8" ht="12.75" customHeight="1">
      <c r="B11" s="91" t="s">
        <v>119</v>
      </c>
      <c r="C11" s="59" t="s">
        <v>120</v>
      </c>
      <c r="D11" s="60" t="s">
        <v>58</v>
      </c>
      <c r="E11" s="108">
        <v>1169.3</v>
      </c>
      <c r="F11" s="109" t="s">
        <v>121</v>
      </c>
      <c r="G11" s="108">
        <v>1169.3</v>
      </c>
      <c r="H11" s="107"/>
    </row>
    <row r="12" spans="2:8" ht="12.75" customHeight="1">
      <c r="B12" s="91" t="s">
        <v>122</v>
      </c>
      <c r="C12" s="59" t="s">
        <v>123</v>
      </c>
      <c r="D12" s="60" t="s">
        <v>58</v>
      </c>
      <c r="E12" s="110">
        <v>1169.3</v>
      </c>
      <c r="F12" s="64" t="s">
        <v>124</v>
      </c>
      <c r="G12" s="110">
        <v>1169.3</v>
      </c>
      <c r="H12" s="107"/>
    </row>
    <row r="13" spans="2:8" ht="12.75" customHeight="1">
      <c r="B13" s="91" t="s">
        <v>125</v>
      </c>
      <c r="C13" s="63" t="s">
        <v>126</v>
      </c>
      <c r="D13" s="60" t="s">
        <v>58</v>
      </c>
      <c r="E13" s="110">
        <v>85.56</v>
      </c>
      <c r="F13" s="64" t="s">
        <v>121</v>
      </c>
      <c r="G13" s="110">
        <v>85.56</v>
      </c>
      <c r="H13" s="107"/>
    </row>
    <row r="14" spans="2:8" ht="12.75" customHeight="1">
      <c r="B14" s="91" t="s">
        <v>127</v>
      </c>
      <c r="C14" s="111" t="s">
        <v>128</v>
      </c>
      <c r="D14" s="112" t="s">
        <v>58</v>
      </c>
      <c r="E14" s="113">
        <v>1169.3</v>
      </c>
      <c r="F14" s="109" t="s">
        <v>129</v>
      </c>
      <c r="G14" s="69">
        <v>8</v>
      </c>
      <c r="H14" s="107"/>
    </row>
    <row r="15" spans="2:8" ht="12.75" customHeight="1">
      <c r="B15" s="91" t="s">
        <v>130</v>
      </c>
      <c r="C15" s="59" t="s">
        <v>131</v>
      </c>
      <c r="D15" s="60" t="s">
        <v>58</v>
      </c>
      <c r="E15" s="113">
        <v>85.56</v>
      </c>
      <c r="F15" s="109" t="s">
        <v>129</v>
      </c>
      <c r="G15" s="69">
        <v>72</v>
      </c>
      <c r="H15" s="107"/>
    </row>
    <row r="16" spans="2:8" ht="12.75" customHeight="1">
      <c r="B16" s="91" t="s">
        <v>132</v>
      </c>
      <c r="C16" s="114" t="s">
        <v>133</v>
      </c>
      <c r="D16" s="61" t="s">
        <v>134</v>
      </c>
      <c r="E16" s="70">
        <v>6</v>
      </c>
      <c r="F16" s="109" t="s">
        <v>129</v>
      </c>
      <c r="G16" s="68">
        <v>18</v>
      </c>
      <c r="H16" s="107"/>
    </row>
    <row r="17" spans="2:8" ht="12.75" customHeight="1">
      <c r="B17" s="91" t="s">
        <v>135</v>
      </c>
      <c r="C17" s="115" t="s">
        <v>85</v>
      </c>
      <c r="D17" s="60" t="s">
        <v>58</v>
      </c>
      <c r="E17" s="68">
        <v>2.8</v>
      </c>
      <c r="F17" s="116" t="s">
        <v>118</v>
      </c>
      <c r="G17" s="68">
        <v>2.8</v>
      </c>
      <c r="H17" s="107"/>
    </row>
    <row r="18" spans="2:8" ht="12.75" customHeight="1">
      <c r="B18" s="91" t="s">
        <v>136</v>
      </c>
      <c r="C18" s="58" t="s">
        <v>83</v>
      </c>
      <c r="D18" s="60" t="s">
        <v>55</v>
      </c>
      <c r="E18" s="68">
        <v>2</v>
      </c>
      <c r="F18" s="116" t="s">
        <v>118</v>
      </c>
      <c r="G18" s="68">
        <v>2</v>
      </c>
      <c r="H18" s="107"/>
    </row>
    <row r="19" spans="2:8" ht="12.75" customHeight="1">
      <c r="B19" s="91" t="s">
        <v>137</v>
      </c>
      <c r="C19" s="58" t="s">
        <v>138</v>
      </c>
      <c r="D19" s="61" t="s">
        <v>55</v>
      </c>
      <c r="E19" s="70">
        <v>3</v>
      </c>
      <c r="F19" s="117" t="s">
        <v>111</v>
      </c>
      <c r="G19" s="68">
        <v>7</v>
      </c>
      <c r="H19" s="107"/>
    </row>
    <row r="20" spans="2:8" ht="12.75" customHeight="1">
      <c r="B20" s="91" t="s">
        <v>139</v>
      </c>
      <c r="C20" s="118" t="s">
        <v>140</v>
      </c>
      <c r="D20" s="119" t="s">
        <v>55</v>
      </c>
      <c r="E20" s="120">
        <v>6</v>
      </c>
      <c r="F20" s="121" t="s">
        <v>141</v>
      </c>
      <c r="G20" s="68">
        <v>6</v>
      </c>
      <c r="H20" s="107"/>
    </row>
    <row r="21" spans="2:8" ht="12.75" customHeight="1">
      <c r="B21" s="91" t="s">
        <v>142</v>
      </c>
      <c r="C21" s="118" t="s">
        <v>143</v>
      </c>
      <c r="D21" s="119" t="s">
        <v>55</v>
      </c>
      <c r="E21" s="120">
        <v>6</v>
      </c>
      <c r="F21" s="121" t="s">
        <v>144</v>
      </c>
      <c r="G21" s="68">
        <v>6</v>
      </c>
      <c r="H21" s="107"/>
    </row>
    <row r="22" spans="2:8" ht="12.75" customHeight="1">
      <c r="B22" s="91" t="s">
        <v>145</v>
      </c>
      <c r="C22" s="59" t="s">
        <v>146</v>
      </c>
      <c r="D22" s="60" t="s">
        <v>55</v>
      </c>
      <c r="E22" s="71">
        <v>2</v>
      </c>
      <c r="F22" s="109" t="s">
        <v>111</v>
      </c>
      <c r="G22" s="68">
        <v>2</v>
      </c>
      <c r="H22" s="107"/>
    </row>
    <row r="23" spans="2:8" ht="12.75" customHeight="1">
      <c r="B23" s="91" t="s">
        <v>147</v>
      </c>
      <c r="C23" s="58" t="s">
        <v>148</v>
      </c>
      <c r="D23" s="61" t="s">
        <v>55</v>
      </c>
      <c r="E23" s="70">
        <v>2</v>
      </c>
      <c r="F23" s="73" t="s">
        <v>118</v>
      </c>
      <c r="G23" s="68">
        <v>2</v>
      </c>
      <c r="H23" s="107"/>
    </row>
    <row r="24" spans="2:8" ht="12.75" customHeight="1">
      <c r="B24" s="91" t="s">
        <v>149</v>
      </c>
      <c r="C24" s="59" t="s">
        <v>150</v>
      </c>
      <c r="D24" s="60" t="s">
        <v>55</v>
      </c>
      <c r="E24" s="71">
        <v>3</v>
      </c>
      <c r="F24" s="109" t="s">
        <v>111</v>
      </c>
      <c r="G24" s="69">
        <v>5</v>
      </c>
      <c r="H24" s="107"/>
    </row>
    <row r="25" spans="2:8" ht="12.75" customHeight="1">
      <c r="B25" s="91" t="s">
        <v>151</v>
      </c>
      <c r="C25" s="59" t="s">
        <v>152</v>
      </c>
      <c r="D25" s="60" t="s">
        <v>58</v>
      </c>
      <c r="E25" s="71">
        <v>1.6</v>
      </c>
      <c r="F25" s="109" t="s">
        <v>111</v>
      </c>
      <c r="G25" s="69">
        <v>3.1</v>
      </c>
      <c r="H25" s="107"/>
    </row>
    <row r="26" spans="2:8" ht="12.75" customHeight="1">
      <c r="B26" s="91" t="s">
        <v>153</v>
      </c>
      <c r="C26" s="59" t="s">
        <v>57</v>
      </c>
      <c r="D26" s="122" t="s">
        <v>58</v>
      </c>
      <c r="E26" s="68">
        <v>6</v>
      </c>
      <c r="F26" s="116" t="s">
        <v>118</v>
      </c>
      <c r="G26" s="67">
        <v>6.3</v>
      </c>
      <c r="H26" s="107"/>
    </row>
    <row r="27" spans="2:8" ht="12.75">
      <c r="B27" s="91" t="s">
        <v>154</v>
      </c>
      <c r="C27" s="123" t="s">
        <v>155</v>
      </c>
      <c r="D27" s="124" t="s">
        <v>58</v>
      </c>
      <c r="E27" s="125">
        <v>1.4</v>
      </c>
      <c r="F27" s="117" t="s">
        <v>141</v>
      </c>
      <c r="G27" s="66">
        <v>1.4</v>
      </c>
      <c r="H27" s="107"/>
    </row>
    <row r="28" spans="2:8" ht="12.75" customHeight="1">
      <c r="B28" s="91" t="s">
        <v>156</v>
      </c>
      <c r="C28" s="59" t="s">
        <v>157</v>
      </c>
      <c r="D28" s="60" t="s">
        <v>58</v>
      </c>
      <c r="E28" s="70">
        <v>1.4</v>
      </c>
      <c r="F28" s="64" t="s">
        <v>141</v>
      </c>
      <c r="G28" s="70">
        <v>1.4</v>
      </c>
      <c r="H28" s="107"/>
    </row>
    <row r="29" spans="2:8" ht="12.75" customHeight="1">
      <c r="B29" s="91" t="s">
        <v>158</v>
      </c>
      <c r="C29" s="126" t="s">
        <v>159</v>
      </c>
      <c r="D29" s="119" t="s">
        <v>58</v>
      </c>
      <c r="E29" s="69">
        <v>1.4</v>
      </c>
      <c r="F29" s="109" t="s">
        <v>144</v>
      </c>
      <c r="G29" s="71">
        <v>1.4</v>
      </c>
      <c r="H29" s="107"/>
    </row>
    <row r="30" spans="2:8" ht="12.75" customHeight="1">
      <c r="B30" s="91" t="s">
        <v>160</v>
      </c>
      <c r="C30" s="58" t="s">
        <v>161</v>
      </c>
      <c r="D30" s="61" t="s">
        <v>55</v>
      </c>
      <c r="E30" s="70">
        <v>3</v>
      </c>
      <c r="F30" s="109" t="s">
        <v>111</v>
      </c>
      <c r="G30" s="68">
        <v>1</v>
      </c>
      <c r="H30" s="107"/>
    </row>
    <row r="31" spans="2:8" ht="24">
      <c r="B31" s="91" t="s">
        <v>162</v>
      </c>
      <c r="C31" s="118" t="s">
        <v>163</v>
      </c>
      <c r="D31" s="119" t="s">
        <v>164</v>
      </c>
      <c r="E31" s="127">
        <v>24</v>
      </c>
      <c r="F31" s="109" t="s">
        <v>111</v>
      </c>
      <c r="G31" s="68">
        <v>24</v>
      </c>
      <c r="H31" s="107"/>
    </row>
    <row r="32" spans="2:8" ht="12.75" customHeight="1">
      <c r="B32" s="128" t="s">
        <v>165</v>
      </c>
      <c r="C32" s="129" t="s">
        <v>166</v>
      </c>
      <c r="D32" s="130" t="s">
        <v>167</v>
      </c>
      <c r="E32" s="108">
        <v>24.6</v>
      </c>
      <c r="F32" s="131" t="s">
        <v>111</v>
      </c>
      <c r="G32" s="68"/>
      <c r="H32" s="107"/>
    </row>
    <row r="33" spans="2:8" ht="12.75" customHeight="1">
      <c r="B33" s="95"/>
      <c r="C33" s="56" t="s">
        <v>84</v>
      </c>
      <c r="D33" s="57" t="s">
        <v>58</v>
      </c>
      <c r="E33" s="68"/>
      <c r="F33" s="93"/>
      <c r="G33" s="71">
        <v>1.5</v>
      </c>
      <c r="H33" s="107"/>
    </row>
    <row r="34" spans="2:8" ht="12.75" customHeight="1" thickBot="1">
      <c r="B34" s="95"/>
      <c r="C34" s="59" t="s">
        <v>86</v>
      </c>
      <c r="D34" s="60" t="s">
        <v>55</v>
      </c>
      <c r="E34" s="71"/>
      <c r="F34" s="93"/>
      <c r="G34" s="71">
        <v>5</v>
      </c>
      <c r="H34" s="107"/>
    </row>
    <row r="35" spans="2:8" ht="24" customHeight="1">
      <c r="B35" s="132" t="s">
        <v>168</v>
      </c>
      <c r="C35" s="133" t="s">
        <v>169</v>
      </c>
      <c r="D35" s="134" t="s">
        <v>170</v>
      </c>
      <c r="E35" s="103">
        <v>1</v>
      </c>
      <c r="F35" s="135" t="s">
        <v>111</v>
      </c>
      <c r="G35" s="103">
        <v>1</v>
      </c>
      <c r="H35" s="136"/>
    </row>
    <row r="36" spans="2:8" ht="12.75">
      <c r="B36" s="137" t="s">
        <v>171</v>
      </c>
      <c r="C36" s="58" t="s">
        <v>60</v>
      </c>
      <c r="D36" s="61" t="s">
        <v>55</v>
      </c>
      <c r="E36" s="69"/>
      <c r="F36" s="65"/>
      <c r="G36" s="69">
        <v>3</v>
      </c>
      <c r="H36" s="138"/>
    </row>
    <row r="37" spans="2:8" ht="12.75">
      <c r="B37" s="137" t="s">
        <v>172</v>
      </c>
      <c r="C37" s="59" t="s">
        <v>173</v>
      </c>
      <c r="D37" s="60" t="s">
        <v>55</v>
      </c>
      <c r="E37" s="69"/>
      <c r="F37" s="65"/>
      <c r="G37" s="68">
        <v>1</v>
      </c>
      <c r="H37" s="138"/>
    </row>
    <row r="38" spans="2:8" ht="12.75">
      <c r="B38" s="137" t="s">
        <v>174</v>
      </c>
      <c r="C38" s="59" t="s">
        <v>175</v>
      </c>
      <c r="D38" s="60" t="s">
        <v>55</v>
      </c>
      <c r="E38" s="69"/>
      <c r="F38" s="65"/>
      <c r="G38" s="68">
        <v>1</v>
      </c>
      <c r="H38" s="138"/>
    </row>
    <row r="39" spans="2:8" ht="13.5" thickBot="1">
      <c r="B39" s="137" t="s">
        <v>176</v>
      </c>
      <c r="C39" s="59" t="s">
        <v>56</v>
      </c>
      <c r="D39" s="60" t="s">
        <v>55</v>
      </c>
      <c r="E39" s="69"/>
      <c r="F39" s="65"/>
      <c r="G39" s="68">
        <v>17</v>
      </c>
      <c r="H39" s="138"/>
    </row>
    <row r="40" spans="2:8" ht="24" customHeight="1">
      <c r="B40" s="132" t="s">
        <v>177</v>
      </c>
      <c r="C40" s="139" t="s">
        <v>178</v>
      </c>
      <c r="D40" s="140" t="s">
        <v>170</v>
      </c>
      <c r="E40" s="141">
        <v>1</v>
      </c>
      <c r="F40" s="142" t="s">
        <v>111</v>
      </c>
      <c r="G40" s="141">
        <v>1</v>
      </c>
      <c r="H40" s="143"/>
    </row>
    <row r="41" spans="2:8" ht="12.75">
      <c r="B41" s="91" t="s">
        <v>179</v>
      </c>
      <c r="C41" s="72" t="s">
        <v>75</v>
      </c>
      <c r="D41" s="62" t="s">
        <v>55</v>
      </c>
      <c r="E41" s="71"/>
      <c r="F41" s="64"/>
      <c r="G41" s="70">
        <v>18</v>
      </c>
      <c r="H41" s="144"/>
    </row>
    <row r="42" spans="2:8" ht="12.75">
      <c r="B42" s="91" t="s">
        <v>180</v>
      </c>
      <c r="C42" s="63" t="s">
        <v>76</v>
      </c>
      <c r="D42" s="60" t="s">
        <v>55</v>
      </c>
      <c r="E42" s="71"/>
      <c r="F42" s="64"/>
      <c r="G42" s="71">
        <v>15</v>
      </c>
      <c r="H42" s="144"/>
    </row>
    <row r="43" spans="2:8" ht="12.75">
      <c r="B43" s="91" t="s">
        <v>181</v>
      </c>
      <c r="C43" s="63" t="s">
        <v>77</v>
      </c>
      <c r="D43" s="60" t="s">
        <v>55</v>
      </c>
      <c r="E43" s="71"/>
      <c r="F43" s="64"/>
      <c r="G43" s="71">
        <v>14</v>
      </c>
      <c r="H43" s="144"/>
    </row>
    <row r="44" spans="2:8" ht="12.75">
      <c r="B44" s="91" t="s">
        <v>182</v>
      </c>
      <c r="C44" s="63" t="s">
        <v>78</v>
      </c>
      <c r="D44" s="60" t="s">
        <v>55</v>
      </c>
      <c r="E44" s="71"/>
      <c r="F44" s="64"/>
      <c r="G44" s="71">
        <v>4</v>
      </c>
      <c r="H44" s="144"/>
    </row>
    <row r="45" spans="2:8" ht="12.75">
      <c r="B45" s="91" t="s">
        <v>183</v>
      </c>
      <c r="C45" s="63" t="s">
        <v>79</v>
      </c>
      <c r="D45" s="60" t="s">
        <v>59</v>
      </c>
      <c r="E45" s="71"/>
      <c r="F45" s="64"/>
      <c r="G45" s="71">
        <v>29</v>
      </c>
      <c r="H45" s="144"/>
    </row>
    <row r="46" spans="2:8" ht="12.75">
      <c r="B46" s="91" t="s">
        <v>184</v>
      </c>
      <c r="C46" s="63" t="s">
        <v>80</v>
      </c>
      <c r="D46" s="60" t="s">
        <v>59</v>
      </c>
      <c r="E46" s="71"/>
      <c r="F46" s="64"/>
      <c r="G46" s="71">
        <v>73</v>
      </c>
      <c r="H46" s="144"/>
    </row>
    <row r="47" spans="2:8" ht="12.75">
      <c r="B47" s="91" t="s">
        <v>185</v>
      </c>
      <c r="C47" s="63" t="s">
        <v>81</v>
      </c>
      <c r="D47" s="60" t="s">
        <v>59</v>
      </c>
      <c r="E47" s="71"/>
      <c r="F47" s="64"/>
      <c r="G47" s="71">
        <v>3</v>
      </c>
      <c r="H47" s="144"/>
    </row>
    <row r="48" spans="2:8" ht="13.5" thickBot="1">
      <c r="B48" s="91" t="s">
        <v>186</v>
      </c>
      <c r="C48" s="63" t="s">
        <v>89</v>
      </c>
      <c r="D48" s="60" t="s">
        <v>59</v>
      </c>
      <c r="E48" s="71"/>
      <c r="F48" s="64"/>
      <c r="G48" s="71">
        <v>3</v>
      </c>
      <c r="H48" s="144"/>
    </row>
    <row r="49" spans="2:8" ht="13.5" thickBot="1">
      <c r="B49" s="145" t="s">
        <v>187</v>
      </c>
      <c r="C49" s="146" t="s">
        <v>188</v>
      </c>
      <c r="D49" s="147"/>
      <c r="E49" s="148"/>
      <c r="F49" s="149" t="s">
        <v>111</v>
      </c>
      <c r="G49" s="150" t="s">
        <v>189</v>
      </c>
      <c r="H49" s="151"/>
    </row>
    <row r="50" spans="2:8" ht="13.5" thickBot="1">
      <c r="B50" s="145" t="s">
        <v>190</v>
      </c>
      <c r="C50" s="152" t="s">
        <v>191</v>
      </c>
      <c r="D50" s="147" t="s">
        <v>58</v>
      </c>
      <c r="E50" s="148">
        <f>E7</f>
        <v>606.2</v>
      </c>
      <c r="F50" s="149" t="s">
        <v>192</v>
      </c>
      <c r="G50" s="150">
        <f>E50</f>
        <v>606.2</v>
      </c>
      <c r="H50" s="151"/>
    </row>
    <row r="51" spans="2:8" ht="4.5" customHeight="1">
      <c r="B51" s="55"/>
      <c r="C51" s="55"/>
      <c r="D51" s="55"/>
      <c r="E51" s="55"/>
      <c r="F51" s="55"/>
      <c r="G51" s="55"/>
      <c r="H51" s="55"/>
    </row>
    <row r="52" spans="2:8" ht="12.75">
      <c r="B52" s="55"/>
      <c r="C52" s="55"/>
      <c r="D52" s="55"/>
      <c r="E52" s="55"/>
      <c r="F52" s="55"/>
      <c r="G52" s="55"/>
      <c r="H52" s="55"/>
    </row>
    <row r="53" spans="2:8" ht="12.75">
      <c r="B53" s="54"/>
      <c r="C53" s="53" t="s">
        <v>62</v>
      </c>
      <c r="D53" s="53"/>
      <c r="E53" s="53"/>
      <c r="F53" s="55"/>
      <c r="G53" s="55"/>
      <c r="H53" s="55"/>
    </row>
    <row r="54" spans="2:8" ht="5.25" customHeight="1" thickBot="1">
      <c r="B54" s="54"/>
      <c r="C54" s="153"/>
      <c r="D54" s="153"/>
      <c r="E54" s="153"/>
      <c r="F54" s="55"/>
      <c r="G54" s="55"/>
      <c r="H54" s="55"/>
    </row>
    <row r="55" spans="2:8" ht="12.75">
      <c r="B55" s="75" t="s">
        <v>94</v>
      </c>
      <c r="C55" s="154" t="s">
        <v>53</v>
      </c>
      <c r="D55" s="82" t="s">
        <v>96</v>
      </c>
      <c r="E55" s="83" t="s">
        <v>97</v>
      </c>
      <c r="F55" s="78" t="s">
        <v>98</v>
      </c>
      <c r="G55" s="79" t="s">
        <v>97</v>
      </c>
      <c r="H55" s="80" t="s">
        <v>99</v>
      </c>
    </row>
    <row r="56" spans="2:8" ht="13.5" thickBot="1">
      <c r="B56" s="81" t="s">
        <v>100</v>
      </c>
      <c r="C56" s="154"/>
      <c r="D56" s="82" t="s">
        <v>102</v>
      </c>
      <c r="E56" s="83" t="s">
        <v>103</v>
      </c>
      <c r="F56" s="84" t="s">
        <v>104</v>
      </c>
      <c r="G56" s="85" t="s">
        <v>105</v>
      </c>
      <c r="H56" s="86" t="s">
        <v>106</v>
      </c>
    </row>
    <row r="57" spans="2:8" ht="12.75">
      <c r="B57" s="155" t="s">
        <v>193</v>
      </c>
      <c r="C57" s="135" t="s">
        <v>87</v>
      </c>
      <c r="D57" s="134" t="s">
        <v>55</v>
      </c>
      <c r="E57" s="103">
        <v>2</v>
      </c>
      <c r="F57" s="135" t="s">
        <v>194</v>
      </c>
      <c r="G57" s="103">
        <v>2</v>
      </c>
      <c r="H57" s="156"/>
    </row>
    <row r="58" spans="2:8" ht="13.5" thickBot="1">
      <c r="B58" s="161" t="s">
        <v>196</v>
      </c>
      <c r="C58" s="157" t="s">
        <v>88</v>
      </c>
      <c r="D58" s="158" t="s">
        <v>58</v>
      </c>
      <c r="E58" s="159">
        <v>20</v>
      </c>
      <c r="F58" s="157" t="s">
        <v>195</v>
      </c>
      <c r="G58" s="158">
        <v>19.8</v>
      </c>
      <c r="H58" s="160"/>
    </row>
  </sheetData>
  <sheetProtection/>
  <mergeCells count="4">
    <mergeCell ref="B3:H3"/>
    <mergeCell ref="C53:E54"/>
    <mergeCell ref="B1:H1"/>
    <mergeCell ref="B2:H2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2014-05-29T02:05:08Z</cp:lastPrinted>
  <dcterms:created xsi:type="dcterms:W3CDTF">2010-04-01T07:27:06Z</dcterms:created>
  <dcterms:modified xsi:type="dcterms:W3CDTF">2014-05-29T02:08:56Z</dcterms:modified>
  <cp:category/>
  <cp:version/>
  <cp:contentType/>
  <cp:contentStatus/>
</cp:coreProperties>
</file>