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06" windowWidth="9405" windowHeight="104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работ'!$A$1:$I$69</definedName>
  </definedNames>
  <calcPr fullCalcOnLoad="1"/>
</workbook>
</file>

<file path=xl/sharedStrings.xml><?xml version="1.0" encoding="utf-8"?>
<sst xmlns="http://schemas.openxmlformats.org/spreadsheetml/2006/main" count="311" uniqueCount="221">
  <si>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</si>
  <si>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</si>
  <si>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</si>
  <si>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</si>
  <si>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</si>
  <si>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</si>
  <si>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</si>
  <si>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</si>
  <si>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</si>
  <si>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</si>
  <si>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</si>
  <si>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</si>
  <si>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</si>
  <si>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</si>
  <si>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</si>
  <si>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</si>
  <si>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</si>
  <si>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</si>
  <si>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</si>
  <si>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</si>
  <si>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</si>
  <si>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</si>
  <si>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</si>
  <si>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</si>
  <si>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</si>
  <si>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</si>
  <si>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</si>
  <si>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</si>
  <si>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</si>
  <si>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</si>
  <si>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</si>
  <si>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</si>
  <si>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</si>
  <si>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</si>
  <si>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</si>
  <si>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</si>
  <si>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</si>
  <si>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</si>
  <si>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</si>
  <si>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</si>
  <si>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</si>
  <si>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</si>
  <si>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</si>
  <si>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</si>
  <si>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</si>
  <si>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</si>
  <si>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</si>
  <si>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</si>
  <si>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</si>
  <si>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</si>
  <si>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</si>
  <si>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</si>
  <si>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</si>
  <si>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</si>
  <si>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</si>
  <si>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</si>
  <si>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</si>
  <si>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t>м</t>
  </si>
  <si>
    <t>Капитальный ремонт общего имущества МКД</t>
  </si>
  <si>
    <t>Смена электроламп в местах общего пользования</t>
  </si>
  <si>
    <t>Смена предохранителя</t>
  </si>
  <si>
    <t>Смена автоматического выключателя</t>
  </si>
  <si>
    <t>Ремонт металлических ограждений мелкий</t>
  </si>
  <si>
    <t>1.3.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</si>
  <si>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</si>
  <si>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</si>
  <si>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</si>
  <si>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</si>
  <si>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</si>
  <si>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</si>
  <si>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</si>
  <si>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</si>
  <si>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2.5.</t>
  </si>
  <si>
    <t>2.6.</t>
  </si>
  <si>
    <t>2.7.</t>
  </si>
  <si>
    <t>2.8.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</si>
  <si>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</si>
  <si>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</si>
  <si>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</si>
  <si>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</si>
  <si>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</si>
  <si>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 d25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</si>
  <si>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5</t>
    </r>
    <r>
      <rPr>
        <sz val="11"/>
        <rFont val="Times New Roman"/>
        <family val="1"/>
      </rPr>
      <t xml:space="preserve">
за 2013 год</t>
    </r>
  </si>
  <si>
    <t>Смена почтовых ящиков</t>
  </si>
  <si>
    <t>Замена неисправного участка электрической сети здания</t>
  </si>
  <si>
    <t>54/54</t>
  </si>
  <si>
    <t>Окраска дверных полотен по новой поверхности</t>
  </si>
  <si>
    <t>Смена дверных полотен с установкой приборов</t>
  </si>
  <si>
    <t>Ремонт бетонных полов лестничных клеток</t>
  </si>
  <si>
    <t>Смена обшивки стены тамбура</t>
  </si>
  <si>
    <t>Смена розетки штепсельной</t>
  </si>
  <si>
    <t>Изготовление деревянного настила</t>
  </si>
  <si>
    <t>Смена выключателя</t>
  </si>
  <si>
    <t>Смена патрона</t>
  </si>
  <si>
    <t>Мелкий ремонт электрощитков на лестничных площадках</t>
  </si>
  <si>
    <t xml:space="preserve">Окраска масляными составами плинтусов </t>
  </si>
  <si>
    <t>Труба d 32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</si>
  <si>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</si>
  <si>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</si>
  <si>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</si>
  <si>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</si>
  <si>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</si>
  <si>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</si>
  <si>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</si>
  <si>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</si>
  <si>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</si>
  <si>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</si>
  <si>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</si>
  <si>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</si>
  <si>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</si>
  <si>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</si>
  <si>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</si>
  <si>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</si>
  <si>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</si>
  <si>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</si>
  <si>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</si>
  <si>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</si>
  <si>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</si>
  <si>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</si>
  <si>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</si>
  <si>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</si>
  <si>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</si>
  <si>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</si>
  <si>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</si>
  <si>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</si>
  <si>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</si>
  <si>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</si>
  <si>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</si>
  <si>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</si>
  <si>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</si>
  <si>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 xml:space="preserve">Очистка подъездных козырьков от мусора (2 раза в год) </t>
  </si>
  <si>
    <t>2.4</t>
  </si>
  <si>
    <t>Очистка кровли от снега (по мере необходимости)</t>
  </si>
  <si>
    <t>зимний период</t>
  </si>
  <si>
    <t>нет необходим.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</si>
  <si>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</si>
  <si>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</si>
  <si>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</si>
  <si>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</si>
  <si>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</si>
  <si>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</si>
  <si>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</si>
  <si>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</si>
  <si>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</si>
  <si>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>Прочистка вентканалов квартир по заявкам</t>
  </si>
  <si>
    <t>2.9</t>
  </si>
  <si>
    <t>Ремонт стыков стеновых панелей со стороны фасада</t>
  </si>
  <si>
    <t>до 1 октября</t>
  </si>
  <si>
    <t>2.10</t>
  </si>
  <si>
    <t>Ремонт тамбура подъезда № 8</t>
  </si>
  <si>
    <t>июнь</t>
  </si>
  <si>
    <t>2.11</t>
  </si>
  <si>
    <t>2.12</t>
  </si>
  <si>
    <t>2.13</t>
  </si>
  <si>
    <t>2.14</t>
  </si>
  <si>
    <t>Ремонт дверных полотен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</si>
  <si>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</si>
  <si>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</si>
  <si>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</si>
  <si>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</si>
  <si>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</si>
  <si>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</si>
  <si>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</si>
  <si>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Смена замка навесного (по мере необходимости)</t>
  </si>
  <si>
    <t>2.18</t>
  </si>
  <si>
    <t>Смена оконных створок на лестничных площадках</t>
  </si>
  <si>
    <t>2.19</t>
  </si>
  <si>
    <t>Ремонт оконных створок ( по мере необходимости)</t>
  </si>
  <si>
    <t>2.20</t>
  </si>
  <si>
    <t>Смена остекления оконных створок (по мере необходимости)</t>
  </si>
  <si>
    <t>2.21</t>
  </si>
  <si>
    <t>2.22</t>
  </si>
  <si>
    <t xml:space="preserve">Утепление подвальных продухов на зимний период </t>
  </si>
  <si>
    <t>2.23</t>
  </si>
  <si>
    <t>Изготовление дощатых щитов для продухов подвала</t>
  </si>
  <si>
    <t>2.24</t>
  </si>
  <si>
    <t>Разгерметизация подвальных продухов на летний период</t>
  </si>
  <si>
    <t>2.25</t>
  </si>
  <si>
    <t>Ремонт инвентаря для уборки дома (по мере необходимости)</t>
  </si>
  <si>
    <t>2.26</t>
  </si>
  <si>
    <t>Профилактический осмотр жилого дома с выполнением мелкого ремонта (2 раза в неделю)</t>
  </si>
  <si>
    <t>ч/час</t>
  </si>
  <si>
    <t>2.27</t>
  </si>
  <si>
    <t>Ремонт скамеек (по мере необходимости)</t>
  </si>
  <si>
    <t>2.28</t>
  </si>
  <si>
    <t>Непредвиденные работы:</t>
  </si>
  <si>
    <t>час</t>
  </si>
  <si>
    <t xml:space="preserve">Изготовление опорного бруска для почтовых ящиков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</si>
  <si>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</si>
  <si>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</si>
  <si>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</si>
  <si>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</si>
  <si>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</si>
  <si>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</si>
  <si>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</si>
  <si>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</si>
  <si>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</si>
  <si>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</si>
  <si>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</si>
  <si>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Установка оптико-аккустических светильников в подъездах</t>
  </si>
  <si>
    <t>3.9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</si>
  <si>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</si>
  <si>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</si>
  <si>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</si>
  <si>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</si>
  <si>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</si>
  <si>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</si>
  <si>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</si>
  <si>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</si>
  <si>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</si>
  <si>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</si>
  <si>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</si>
  <si>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</si>
  <si>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</si>
  <si>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</si>
  <si>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</si>
  <si>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1</t>
  </si>
  <si>
    <t xml:space="preserve">Ремонт подъездов № 7,10,11 </t>
  </si>
  <si>
    <t>февраль</t>
  </si>
  <si>
    <t>2</t>
  </si>
  <si>
    <t>Ремонт тамбуров подъездов № 7,9,10,11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</si>
</sst>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3" fillId="0" borderId="14" xfId="0" applyNumberFormat="1" applyFont="1" applyBorder="1" applyAlignment="1">
      <alignment horizontal="left" vertical="justify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49" fontId="27" fillId="0" borderId="30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2" fontId="27" fillId="0" borderId="33" xfId="0" applyNumberFormat="1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2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0" fontId="27" fillId="0" borderId="35" xfId="0" applyFont="1" applyBorder="1" applyAlignment="1">
      <alignment horizontal="left"/>
    </xf>
    <xf numFmtId="2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2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0" xfId="0" applyFont="1" applyBorder="1" applyAlignment="1">
      <alignment horizontal="left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2" fontId="27" fillId="0" borderId="13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0" fontId="27" fillId="0" borderId="14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2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49" fontId="26" fillId="0" borderId="30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 wrapText="1"/>
    </xf>
    <xf numFmtId="0" fontId="27" fillId="0" borderId="12" xfId="0" applyFont="1" applyBorder="1" applyAlignment="1">
      <alignment/>
    </xf>
    <xf numFmtId="0" fontId="26" fillId="0" borderId="35" xfId="0" applyFont="1" applyBorder="1" applyAlignment="1">
      <alignment/>
    </xf>
    <xf numFmtId="49" fontId="27" fillId="0" borderId="42" xfId="0" applyNumberFormat="1" applyFont="1" applyBorder="1" applyAlignment="1">
      <alignment horizontal="left"/>
    </xf>
    <xf numFmtId="0" fontId="26" fillId="0" borderId="43" xfId="0" applyFont="1" applyBorder="1" applyAlignment="1">
      <alignment/>
    </xf>
    <xf numFmtId="49" fontId="26" fillId="0" borderId="27" xfId="0" applyNumberFormat="1" applyFont="1" applyBorder="1" applyAlignment="1">
      <alignment horizontal="left"/>
    </xf>
    <xf numFmtId="0" fontId="26" fillId="0" borderId="28" xfId="0" applyFont="1" applyBorder="1" applyAlignment="1">
      <alignment vertical="center" wrapText="1"/>
    </xf>
    <xf numFmtId="0" fontId="27" fillId="0" borderId="28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3" xfId="0" applyNumberFormat="1" applyFont="1" applyBorder="1" applyAlignment="1">
      <alignment horizontal="center"/>
    </xf>
    <xf numFmtId="0" fontId="27" fillId="0" borderId="31" xfId="0" applyFont="1" applyBorder="1" applyAlignment="1">
      <alignment/>
    </xf>
    <xf numFmtId="0" fontId="26" fillId="0" borderId="44" xfId="0" applyFont="1" applyBorder="1" applyAlignment="1">
      <alignment horizontal="left"/>
    </xf>
    <xf numFmtId="0" fontId="26" fillId="0" borderId="45" xfId="0" applyFont="1" applyBorder="1" applyAlignment="1">
      <alignment vertical="center" wrapText="1"/>
    </xf>
    <xf numFmtId="0" fontId="27" fillId="0" borderId="45" xfId="0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27" fillId="0" borderId="45" xfId="0" applyFont="1" applyBorder="1" applyAlignment="1">
      <alignment/>
    </xf>
    <xf numFmtId="2" fontId="27" fillId="0" borderId="46" xfId="0" applyNumberFormat="1" applyFont="1" applyBorder="1" applyAlignment="1">
      <alignment horizontal="center"/>
    </xf>
    <xf numFmtId="0" fontId="27" fillId="0" borderId="47" xfId="0" applyFont="1" applyBorder="1" applyAlignment="1">
      <alignment/>
    </xf>
    <xf numFmtId="0" fontId="26" fillId="0" borderId="45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/>
    </xf>
    <xf numFmtId="0" fontId="27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49" fontId="27" fillId="0" borderId="37" xfId="0" applyNumberFormat="1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40" xfId="0" applyFont="1" applyBorder="1" applyAlignment="1">
      <alignment horizontal="center"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1">
      <selection activeCell="I36" sqref="I36"/>
    </sheetView>
  </sheetViews>
  <sheetFormatPr defaultColWidth="9.00390625" defaultRowHeight="28.5" customHeight="1"/>
  <cols>
    <col min="1" max="1" width="4.125" style="3" customWidth="1"/>
    <col min="2" max="2" width="9.375" style="3" customWidth="1"/>
    <col min="3" max="3" width="30.25390625" style="3" customWidth="1"/>
    <col min="4" max="4" width="12.625" style="3" customWidth="1"/>
    <col min="5" max="5" width="11.75390625" style="3" customWidth="1"/>
    <col min="6" max="6" width="13.625" style="3" customWidth="1"/>
    <col min="7" max="7" width="43.75390625" style="3" customWidth="1"/>
    <col min="8" max="8" width="10.00390625" style="3" customWidth="1"/>
    <col min="9" max="9" width="9.00390625" style="3" customWidth="1"/>
    <col min="10" max="16384" width="9.125" style="3" customWidth="1"/>
  </cols>
  <sheetData>
    <row r="1" spans="1:9" ht="76.5" customHeight="1">
      <c r="A1" s="36" t="s">
        <v>82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4"/>
      <c r="B2" s="4"/>
      <c r="C2" s="4"/>
      <c r="D2" s="4"/>
      <c r="E2" s="4"/>
      <c r="F2" s="4"/>
      <c r="G2" s="4"/>
      <c r="H2" s="4"/>
      <c r="I2" s="2"/>
    </row>
    <row r="3" spans="1:9" ht="28.5" customHeight="1">
      <c r="A3" s="41" t="s">
        <v>28</v>
      </c>
      <c r="B3" s="42"/>
      <c r="C3" s="42"/>
      <c r="D3" s="42"/>
      <c r="E3" s="42"/>
      <c r="F3" s="42"/>
      <c r="G3" s="42"/>
      <c r="H3" s="42"/>
      <c r="I3" s="43"/>
    </row>
    <row r="4" spans="1:9" ht="21" customHeight="1">
      <c r="A4" s="5">
        <v>1</v>
      </c>
      <c r="B4" s="44" t="s">
        <v>23</v>
      </c>
      <c r="C4" s="45"/>
      <c r="D4" s="45"/>
      <c r="E4" s="45"/>
      <c r="F4" s="45"/>
      <c r="G4" s="46"/>
      <c r="H4" s="47">
        <v>1989</v>
      </c>
      <c r="I4" s="48"/>
    </row>
    <row r="5" spans="1:9" ht="21" customHeight="1">
      <c r="A5" s="5">
        <v>2</v>
      </c>
      <c r="B5" s="44" t="s">
        <v>20</v>
      </c>
      <c r="C5" s="45"/>
      <c r="D5" s="45"/>
      <c r="E5" s="45"/>
      <c r="F5" s="45"/>
      <c r="G5" s="46"/>
      <c r="H5" s="47">
        <v>5</v>
      </c>
      <c r="I5" s="48"/>
    </row>
    <row r="6" spans="1:9" ht="21" customHeight="1">
      <c r="A6" s="5">
        <v>3</v>
      </c>
      <c r="B6" s="44" t="s">
        <v>21</v>
      </c>
      <c r="C6" s="45"/>
      <c r="D6" s="45"/>
      <c r="E6" s="45"/>
      <c r="F6" s="45"/>
      <c r="G6" s="46"/>
      <c r="H6" s="47">
        <v>10</v>
      </c>
      <c r="I6" s="48"/>
    </row>
    <row r="7" spans="1:9" ht="21" customHeight="1">
      <c r="A7" s="5">
        <v>4</v>
      </c>
      <c r="B7" s="44" t="s">
        <v>22</v>
      </c>
      <c r="C7" s="45"/>
      <c r="D7" s="45"/>
      <c r="E7" s="45"/>
      <c r="F7" s="45"/>
      <c r="G7" s="46"/>
      <c r="H7" s="47">
        <v>157</v>
      </c>
      <c r="I7" s="48"/>
    </row>
    <row r="8" spans="1:9" ht="21" customHeight="1">
      <c r="A8" s="5">
        <v>5</v>
      </c>
      <c r="B8" s="44" t="s">
        <v>24</v>
      </c>
      <c r="C8" s="45"/>
      <c r="D8" s="45"/>
      <c r="E8" s="45"/>
      <c r="F8" s="45"/>
      <c r="G8" s="46"/>
      <c r="H8" s="53">
        <f>H9+H10</f>
        <v>8804.7</v>
      </c>
      <c r="I8" s="54"/>
    </row>
    <row r="9" spans="1:9" ht="21" customHeight="1">
      <c r="A9" s="5">
        <v>6</v>
      </c>
      <c r="B9" s="44" t="s">
        <v>25</v>
      </c>
      <c r="C9" s="45"/>
      <c r="D9" s="45"/>
      <c r="E9" s="45"/>
      <c r="F9" s="45"/>
      <c r="G9" s="46"/>
      <c r="H9" s="53">
        <v>7748.2</v>
      </c>
      <c r="I9" s="54"/>
    </row>
    <row r="10" spans="1:9" ht="21" customHeight="1">
      <c r="A10" s="5">
        <v>7</v>
      </c>
      <c r="B10" s="55" t="s">
        <v>26</v>
      </c>
      <c r="C10" s="55"/>
      <c r="D10" s="55"/>
      <c r="E10" s="55"/>
      <c r="F10" s="55"/>
      <c r="G10" s="55"/>
      <c r="H10" s="53">
        <v>1056.5</v>
      </c>
      <c r="I10" s="54"/>
    </row>
    <row r="11" spans="1:9" ht="21" customHeight="1">
      <c r="A11" s="5">
        <v>8</v>
      </c>
      <c r="B11" s="55" t="s">
        <v>27</v>
      </c>
      <c r="C11" s="55"/>
      <c r="D11" s="55"/>
      <c r="E11" s="55"/>
      <c r="F11" s="55"/>
      <c r="G11" s="55"/>
      <c r="H11" s="53">
        <v>11202</v>
      </c>
      <c r="I11" s="54"/>
    </row>
    <row r="12" spans="1:9" ht="28.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8.5" customHeight="1">
      <c r="A13" s="41" t="s">
        <v>29</v>
      </c>
      <c r="B13" s="42"/>
      <c r="C13" s="42"/>
      <c r="D13" s="42"/>
      <c r="E13" s="42"/>
      <c r="F13" s="42"/>
      <c r="G13" s="42"/>
      <c r="H13" s="42"/>
      <c r="I13" s="43"/>
    </row>
    <row r="14" spans="1:9" ht="15">
      <c r="A14" s="33" t="s">
        <v>52</v>
      </c>
      <c r="B14" s="34"/>
      <c r="C14" s="34"/>
      <c r="D14" s="34"/>
      <c r="E14" s="34"/>
      <c r="F14" s="34"/>
      <c r="G14" s="34"/>
      <c r="H14" s="34"/>
      <c r="I14" s="35"/>
    </row>
    <row r="15" spans="1:9" ht="15">
      <c r="A15" s="39" t="s">
        <v>3</v>
      </c>
      <c r="B15" s="39" t="s">
        <v>31</v>
      </c>
      <c r="C15" s="37" t="s">
        <v>0</v>
      </c>
      <c r="D15" s="52"/>
      <c r="E15" s="52"/>
      <c r="F15" s="38"/>
      <c r="G15" s="37" t="s">
        <v>2</v>
      </c>
      <c r="H15" s="38"/>
      <c r="I15" s="39" t="s">
        <v>32</v>
      </c>
    </row>
    <row r="16" spans="1:9" ht="74.25" customHeight="1">
      <c r="A16" s="40"/>
      <c r="B16" s="4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8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8.5" customHeight="1">
      <c r="A19" s="5" t="s">
        <v>11</v>
      </c>
      <c r="B19" s="13">
        <v>-7.3</v>
      </c>
      <c r="C19" s="12" t="s">
        <v>4</v>
      </c>
      <c r="D19" s="13">
        <v>78</v>
      </c>
      <c r="E19" s="31">
        <f>D19-(B19-I19)</f>
        <v>75.5</v>
      </c>
      <c r="F19" s="13"/>
      <c r="G19" s="14" t="s">
        <v>47</v>
      </c>
      <c r="H19" s="31">
        <f>E19</f>
        <v>75.5</v>
      </c>
      <c r="I19" s="13">
        <v>-9.8</v>
      </c>
    </row>
    <row r="20" spans="1:9" ht="114.75">
      <c r="A20" s="11" t="s">
        <v>12</v>
      </c>
      <c r="B20" s="15">
        <v>-47.5</v>
      </c>
      <c r="C20" s="16" t="s">
        <v>49</v>
      </c>
      <c r="D20" s="15">
        <v>1325.2</v>
      </c>
      <c r="E20" s="15">
        <v>1283.3</v>
      </c>
      <c r="F20" s="15"/>
      <c r="G20" s="17" t="s">
        <v>54</v>
      </c>
      <c r="H20" s="15">
        <v>1387.6</v>
      </c>
      <c r="I20" s="31">
        <f>B20-D20+E20+E20-H20</f>
        <v>-193.70000000000005</v>
      </c>
    </row>
    <row r="21" spans="1:9" ht="28.5" customHeight="1">
      <c r="A21" s="11" t="s">
        <v>63</v>
      </c>
      <c r="B21" s="15">
        <v>-2.9</v>
      </c>
      <c r="C21" s="16" t="s">
        <v>36</v>
      </c>
      <c r="D21" s="15">
        <v>28.8</v>
      </c>
      <c r="E21" s="31">
        <f>D21-(B21-I21)</f>
        <v>28.3</v>
      </c>
      <c r="F21" s="15"/>
      <c r="G21" s="22" t="s">
        <v>46</v>
      </c>
      <c r="H21" s="31">
        <f>E21</f>
        <v>28.3</v>
      </c>
      <c r="I21" s="15">
        <v>-3.4</v>
      </c>
    </row>
    <row r="22" spans="1:9" ht="28.5" customHeight="1">
      <c r="A22" s="18"/>
      <c r="B22" s="19">
        <f>SUM(B19:B21)</f>
        <v>-57.699999999999996</v>
      </c>
      <c r="C22" s="20" t="s">
        <v>6</v>
      </c>
      <c r="D22" s="19">
        <f>SUM(D19:D21)</f>
        <v>1432</v>
      </c>
      <c r="E22" s="19">
        <f>SUM(E19:E21)</f>
        <v>1387.1</v>
      </c>
      <c r="F22" s="19"/>
      <c r="G22" s="21"/>
      <c r="H22" s="19">
        <f>SUM(H19:H21)</f>
        <v>1491.3999999999999</v>
      </c>
      <c r="I22" s="19">
        <f>SUM(I19:I21)</f>
        <v>-206.90000000000006</v>
      </c>
    </row>
    <row r="23" spans="1:9" ht="28.5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8.5" customHeight="1">
      <c r="A24" s="11" t="s">
        <v>14</v>
      </c>
      <c r="B24" s="31">
        <v>-140.2</v>
      </c>
      <c r="C24" s="16" t="s">
        <v>9</v>
      </c>
      <c r="D24" s="15">
        <v>1519.8</v>
      </c>
      <c r="E24" s="31">
        <f aca="true" t="shared" si="0" ref="E24:E31">D24-(B24-I24)</f>
        <v>1467.8999999999999</v>
      </c>
      <c r="F24" s="15"/>
      <c r="G24" s="22" t="s">
        <v>42</v>
      </c>
      <c r="H24" s="31">
        <f aca="true" t="shared" si="1" ref="H24:H31">E24</f>
        <v>1467.8999999999999</v>
      </c>
      <c r="I24" s="15">
        <v>-192.1</v>
      </c>
    </row>
    <row r="25" spans="1:9" ht="28.5" customHeight="1">
      <c r="A25" s="23" t="s">
        <v>15</v>
      </c>
      <c r="B25" s="31">
        <v>-52.9</v>
      </c>
      <c r="C25" s="16" t="s">
        <v>10</v>
      </c>
      <c r="D25" s="15">
        <v>445.3</v>
      </c>
      <c r="E25" s="31">
        <f t="shared" si="0"/>
        <v>433</v>
      </c>
      <c r="F25" s="15"/>
      <c r="G25" s="22" t="s">
        <v>43</v>
      </c>
      <c r="H25" s="31">
        <f t="shared" si="1"/>
        <v>433</v>
      </c>
      <c r="I25" s="15">
        <v>-65.2</v>
      </c>
    </row>
    <row r="26" spans="1:9" ht="28.5" customHeight="1">
      <c r="A26" s="23" t="s">
        <v>16</v>
      </c>
      <c r="B26" s="31">
        <v>44.6</v>
      </c>
      <c r="C26" s="16" t="s">
        <v>64</v>
      </c>
      <c r="D26" s="15">
        <v>-72</v>
      </c>
      <c r="E26" s="31">
        <f t="shared" si="0"/>
        <v>0.4000000000000057</v>
      </c>
      <c r="F26" s="15"/>
      <c r="G26" s="22" t="s">
        <v>65</v>
      </c>
      <c r="H26" s="31">
        <f t="shared" si="1"/>
        <v>0.4000000000000057</v>
      </c>
      <c r="I26" s="15">
        <v>117</v>
      </c>
    </row>
    <row r="27" spans="1:9" ht="28.5" customHeight="1">
      <c r="A27" s="11" t="s">
        <v>17</v>
      </c>
      <c r="B27" s="31">
        <v>-25.8</v>
      </c>
      <c r="C27" s="16" t="s">
        <v>30</v>
      </c>
      <c r="D27" s="15">
        <v>228.3</v>
      </c>
      <c r="E27" s="31">
        <f t="shared" si="0"/>
        <v>221.3</v>
      </c>
      <c r="F27" s="15"/>
      <c r="G27" s="22" t="s">
        <v>44</v>
      </c>
      <c r="H27" s="31">
        <f t="shared" si="1"/>
        <v>221.3</v>
      </c>
      <c r="I27" s="15">
        <v>-32.8</v>
      </c>
    </row>
    <row r="28" spans="1:9" ht="28.5" customHeight="1">
      <c r="A28" s="11" t="s">
        <v>72</v>
      </c>
      <c r="B28" s="31">
        <v>-16</v>
      </c>
      <c r="C28" s="16" t="s">
        <v>66</v>
      </c>
      <c r="D28" s="15">
        <v>29.7</v>
      </c>
      <c r="E28" s="31">
        <f t="shared" si="0"/>
        <v>43.6</v>
      </c>
      <c r="F28" s="15"/>
      <c r="G28" s="22" t="s">
        <v>67</v>
      </c>
      <c r="H28" s="31">
        <f t="shared" si="1"/>
        <v>43.6</v>
      </c>
      <c r="I28" s="15">
        <v>-2.1</v>
      </c>
    </row>
    <row r="29" spans="1:9" ht="28.5" customHeight="1">
      <c r="A29" s="11" t="s">
        <v>73</v>
      </c>
      <c r="B29" s="31">
        <v>-17.8</v>
      </c>
      <c r="C29" s="16" t="s">
        <v>8</v>
      </c>
      <c r="D29" s="15">
        <v>155.9</v>
      </c>
      <c r="E29" s="31">
        <f t="shared" si="0"/>
        <v>151.20000000000002</v>
      </c>
      <c r="F29" s="15"/>
      <c r="G29" s="22" t="s">
        <v>45</v>
      </c>
      <c r="H29" s="31">
        <f t="shared" si="1"/>
        <v>151.20000000000002</v>
      </c>
      <c r="I29" s="15">
        <v>-22.5</v>
      </c>
    </row>
    <row r="30" spans="1:9" ht="28.5" customHeight="1">
      <c r="A30" s="11" t="s">
        <v>74</v>
      </c>
      <c r="B30" s="15">
        <v>-4.3</v>
      </c>
      <c r="C30" s="16" t="s">
        <v>68</v>
      </c>
      <c r="D30" s="15">
        <v>8.2</v>
      </c>
      <c r="E30" s="31">
        <f t="shared" si="0"/>
        <v>12.299999999999999</v>
      </c>
      <c r="F30" s="15"/>
      <c r="G30" s="22" t="s">
        <v>69</v>
      </c>
      <c r="H30" s="31">
        <f t="shared" si="1"/>
        <v>12.299999999999999</v>
      </c>
      <c r="I30" s="15">
        <v>-0.2</v>
      </c>
    </row>
    <row r="31" spans="1:9" ht="28.5" customHeight="1">
      <c r="A31" s="11" t="s">
        <v>75</v>
      </c>
      <c r="B31" s="15">
        <v>-3.4</v>
      </c>
      <c r="C31" s="16" t="s">
        <v>70</v>
      </c>
      <c r="D31" s="15">
        <v>35.1</v>
      </c>
      <c r="E31" s="31">
        <f t="shared" si="0"/>
        <v>31.5</v>
      </c>
      <c r="F31" s="15"/>
      <c r="G31" s="22" t="s">
        <v>71</v>
      </c>
      <c r="H31" s="31">
        <f t="shared" si="1"/>
        <v>31.5</v>
      </c>
      <c r="I31" s="15">
        <v>-7</v>
      </c>
    </row>
    <row r="32" spans="1:9" ht="28.5" customHeight="1">
      <c r="A32" s="18"/>
      <c r="B32" s="19">
        <f>SUM(B24:B31)</f>
        <v>-215.80000000000004</v>
      </c>
      <c r="C32" s="20" t="s">
        <v>13</v>
      </c>
      <c r="D32" s="19">
        <f>SUM(D24:D31)</f>
        <v>2350.2999999999997</v>
      </c>
      <c r="E32" s="19">
        <f>SUM(E24:E31)</f>
        <v>2361.2</v>
      </c>
      <c r="F32" s="19"/>
      <c r="G32" s="24"/>
      <c r="H32" s="19">
        <f>SUM(H24:H31)</f>
        <v>2361.2</v>
      </c>
      <c r="I32" s="19">
        <f>SUM(I24:I31)</f>
        <v>-204.9</v>
      </c>
    </row>
    <row r="33" spans="1:9" ht="28.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28.5" customHeight="1">
      <c r="A34" s="11" t="s">
        <v>50</v>
      </c>
      <c r="B34" s="15">
        <v>0</v>
      </c>
      <c r="C34" s="16" t="s">
        <v>38</v>
      </c>
      <c r="D34" s="15">
        <v>0</v>
      </c>
      <c r="E34" s="31">
        <f>D34-(B34-I34)</f>
        <v>0</v>
      </c>
      <c r="F34" s="15"/>
      <c r="G34" s="26"/>
      <c r="H34" s="31">
        <f>E34</f>
        <v>0</v>
      </c>
      <c r="I34" s="15">
        <v>0</v>
      </c>
    </row>
    <row r="35" spans="1:9" ht="28.5" customHeight="1">
      <c r="A35" s="11" t="s">
        <v>51</v>
      </c>
      <c r="B35" s="15">
        <v>-0.6</v>
      </c>
      <c r="C35" s="16" t="s">
        <v>39</v>
      </c>
      <c r="D35" s="15">
        <v>8.6</v>
      </c>
      <c r="E35" s="31">
        <f>D35-(B35-I35)</f>
        <v>8.299999999999999</v>
      </c>
      <c r="F35" s="15"/>
      <c r="G35" s="26"/>
      <c r="H35" s="31">
        <f>E35</f>
        <v>8.299999999999999</v>
      </c>
      <c r="I35" s="15">
        <v>-0.9</v>
      </c>
    </row>
    <row r="36" spans="1:9" s="10" customFormat="1" ht="28.5" customHeight="1">
      <c r="A36" s="18"/>
      <c r="B36" s="19">
        <f>SUM(B34:B35)</f>
        <v>-0.6</v>
      </c>
      <c r="C36" s="20" t="s">
        <v>40</v>
      </c>
      <c r="D36" s="19">
        <f>SUM(D34:D35)</f>
        <v>8.6</v>
      </c>
      <c r="E36" s="19">
        <f>SUM(E34:E35)</f>
        <v>8.299999999999999</v>
      </c>
      <c r="F36" s="19"/>
      <c r="G36" s="24"/>
      <c r="H36" s="19">
        <f>SUM(H34:H35)</f>
        <v>8.299999999999999</v>
      </c>
      <c r="I36" s="19">
        <f>SUM(I34:I35)</f>
        <v>-0.9</v>
      </c>
    </row>
    <row r="37" spans="1:9" ht="28.5" customHeight="1">
      <c r="A37" s="27"/>
      <c r="B37" s="19">
        <f>SUM(B22,B32,B36)</f>
        <v>-274.1000000000001</v>
      </c>
      <c r="C37" s="20" t="s">
        <v>19</v>
      </c>
      <c r="D37" s="19">
        <f>SUM(D22,D32,D36)</f>
        <v>3790.8999999999996</v>
      </c>
      <c r="E37" s="19">
        <f>SUM(E22,E32,E36)</f>
        <v>3756.6</v>
      </c>
      <c r="F37" s="19">
        <v>0</v>
      </c>
      <c r="G37" s="24"/>
      <c r="H37" s="19">
        <f>SUM(H22,H32,H36)</f>
        <v>3860.8999999999996</v>
      </c>
      <c r="I37" s="19">
        <f>SUM(I22,I32,I36)</f>
        <v>-412.70000000000005</v>
      </c>
    </row>
    <row r="38" spans="1:9" ht="28.5" customHeight="1">
      <c r="A38" s="27"/>
      <c r="B38" s="19"/>
      <c r="C38" s="20" t="s">
        <v>41</v>
      </c>
      <c r="D38" s="49">
        <f>E37+F37-D37</f>
        <v>-34.29999999999973</v>
      </c>
      <c r="E38" s="50"/>
      <c r="F38" s="51"/>
      <c r="G38" s="21"/>
      <c r="H38" s="19"/>
      <c r="I38" s="19"/>
    </row>
    <row r="39" spans="1:9" ht="28.5" customHeight="1" hidden="1">
      <c r="A39" s="18">
        <v>4</v>
      </c>
      <c r="B39" s="19">
        <v>-85.8</v>
      </c>
      <c r="C39" s="20" t="s">
        <v>18</v>
      </c>
      <c r="D39" s="19">
        <v>122.7</v>
      </c>
      <c r="E39" s="19">
        <v>124.3</v>
      </c>
      <c r="F39" s="19"/>
      <c r="G39" s="28"/>
      <c r="H39" s="19">
        <v>16.19</v>
      </c>
      <c r="I39" s="19">
        <v>22.31</v>
      </c>
    </row>
    <row r="40" spans="1:9" ht="25.5" customHeight="1">
      <c r="A40" s="7">
        <v>4</v>
      </c>
      <c r="B40" s="29">
        <v>25.6</v>
      </c>
      <c r="C40" s="30" t="s">
        <v>18</v>
      </c>
      <c r="D40" s="29">
        <v>122.7</v>
      </c>
      <c r="E40" s="29">
        <v>119.5</v>
      </c>
      <c r="F40" s="29"/>
      <c r="G40" s="32" t="s">
        <v>97</v>
      </c>
      <c r="H40" s="29">
        <v>261</v>
      </c>
      <c r="I40" s="19">
        <f>B40+E40-H40</f>
        <v>-115.9</v>
      </c>
    </row>
  </sheetData>
  <sheetProtection/>
  <mergeCells count="27"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9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72" t="s">
        <v>98</v>
      </c>
      <c r="C1" s="72"/>
      <c r="D1" s="72"/>
      <c r="E1" s="72"/>
      <c r="F1" s="72"/>
      <c r="G1" s="72"/>
      <c r="H1" s="72"/>
    </row>
    <row r="2" spans="2:8" ht="12.75" customHeight="1">
      <c r="B2" s="72" t="s">
        <v>99</v>
      </c>
      <c r="C2" s="72"/>
      <c r="D2" s="72"/>
      <c r="E2" s="72"/>
      <c r="F2" s="72"/>
      <c r="G2" s="72"/>
      <c r="H2" s="72"/>
    </row>
    <row r="3" spans="2:8" ht="12.75" customHeight="1" thickBot="1">
      <c r="B3" s="72" t="s">
        <v>100</v>
      </c>
      <c r="C3" s="72"/>
      <c r="D3" s="72"/>
      <c r="E3" s="72"/>
      <c r="F3" s="72"/>
      <c r="G3" s="72"/>
      <c r="H3" s="72"/>
    </row>
    <row r="4" spans="2:8" ht="12.75" customHeight="1">
      <c r="B4" s="73" t="s">
        <v>101</v>
      </c>
      <c r="C4" s="74" t="s">
        <v>102</v>
      </c>
      <c r="D4" s="74" t="s">
        <v>103</v>
      </c>
      <c r="E4" s="75" t="s">
        <v>104</v>
      </c>
      <c r="F4" s="76" t="s">
        <v>105</v>
      </c>
      <c r="G4" s="77" t="s">
        <v>104</v>
      </c>
      <c r="H4" s="78" t="s">
        <v>106</v>
      </c>
    </row>
    <row r="5" spans="2:8" ht="12.75" customHeight="1" thickBot="1">
      <c r="B5" s="79" t="s">
        <v>107</v>
      </c>
      <c r="C5" s="80" t="s">
        <v>108</v>
      </c>
      <c r="D5" s="80" t="s">
        <v>109</v>
      </c>
      <c r="E5" s="81" t="s">
        <v>110</v>
      </c>
      <c r="F5" s="82" t="s">
        <v>111</v>
      </c>
      <c r="G5" s="83" t="s">
        <v>112</v>
      </c>
      <c r="H5" s="84" t="s">
        <v>113</v>
      </c>
    </row>
    <row r="6" spans="2:8" ht="12.75" customHeight="1">
      <c r="B6" s="85" t="s">
        <v>114</v>
      </c>
      <c r="C6" s="86" t="s">
        <v>115</v>
      </c>
      <c r="D6" s="87"/>
      <c r="E6" s="87"/>
      <c r="F6" s="87"/>
      <c r="G6" s="87"/>
      <c r="H6" s="88"/>
    </row>
    <row r="7" spans="2:8" ht="24" customHeight="1">
      <c r="B7" s="89" t="s">
        <v>116</v>
      </c>
      <c r="C7" s="90" t="s">
        <v>117</v>
      </c>
      <c r="D7" s="61" t="s">
        <v>55</v>
      </c>
      <c r="E7" s="68">
        <v>1056.5</v>
      </c>
      <c r="F7" s="91" t="s">
        <v>118</v>
      </c>
      <c r="G7" s="68">
        <f>E7</f>
        <v>1056.5</v>
      </c>
      <c r="H7" s="92"/>
    </row>
    <row r="8" spans="2:8" ht="24" customHeight="1" thickBot="1">
      <c r="B8" s="93" t="s">
        <v>119</v>
      </c>
      <c r="C8" s="94" t="s">
        <v>120</v>
      </c>
      <c r="D8" s="95" t="s">
        <v>55</v>
      </c>
      <c r="E8" s="96">
        <v>11202</v>
      </c>
      <c r="F8" s="97" t="s">
        <v>118</v>
      </c>
      <c r="G8" s="96">
        <f>E8</f>
        <v>11202</v>
      </c>
      <c r="H8" s="98"/>
    </row>
    <row r="9" spans="2:8" ht="12.75" customHeight="1">
      <c r="B9" s="85" t="s">
        <v>121</v>
      </c>
      <c r="C9" s="99" t="s">
        <v>122</v>
      </c>
      <c r="D9" s="100"/>
      <c r="E9" s="101"/>
      <c r="F9" s="100"/>
      <c r="G9" s="101"/>
      <c r="H9" s="102"/>
    </row>
    <row r="10" spans="2:8" ht="12.75" customHeight="1">
      <c r="B10" s="89" t="s">
        <v>123</v>
      </c>
      <c r="C10" s="62" t="s">
        <v>124</v>
      </c>
      <c r="D10" s="63" t="s">
        <v>55</v>
      </c>
      <c r="E10" s="103">
        <v>2100</v>
      </c>
      <c r="F10" s="104" t="s">
        <v>125</v>
      </c>
      <c r="G10" s="71">
        <v>2100</v>
      </c>
      <c r="H10" s="105"/>
    </row>
    <row r="11" spans="2:8" ht="12.75" customHeight="1">
      <c r="B11" s="89" t="s">
        <v>126</v>
      </c>
      <c r="C11" s="60" t="s">
        <v>127</v>
      </c>
      <c r="D11" s="61" t="s">
        <v>55</v>
      </c>
      <c r="E11" s="106">
        <v>2100</v>
      </c>
      <c r="F11" s="107" t="s">
        <v>128</v>
      </c>
      <c r="G11" s="71">
        <v>2100</v>
      </c>
      <c r="H11" s="105"/>
    </row>
    <row r="12" spans="2:8" ht="12.75" customHeight="1">
      <c r="B12" s="89" t="s">
        <v>129</v>
      </c>
      <c r="C12" s="108" t="s">
        <v>130</v>
      </c>
      <c r="D12" s="109" t="s">
        <v>55</v>
      </c>
      <c r="E12" s="103">
        <v>142.6</v>
      </c>
      <c r="F12" s="107" t="s">
        <v>125</v>
      </c>
      <c r="G12" s="71">
        <v>142.6</v>
      </c>
      <c r="H12" s="105"/>
    </row>
    <row r="13" spans="2:8" ht="13.5" customHeight="1">
      <c r="B13" s="89" t="s">
        <v>131</v>
      </c>
      <c r="C13" s="59" t="s">
        <v>132</v>
      </c>
      <c r="D13" s="110" t="s">
        <v>55</v>
      </c>
      <c r="E13" s="111">
        <v>2100</v>
      </c>
      <c r="F13" s="104" t="s">
        <v>133</v>
      </c>
      <c r="G13" s="71"/>
      <c r="H13" s="105" t="s">
        <v>134</v>
      </c>
    </row>
    <row r="14" spans="2:8" ht="24">
      <c r="B14" s="89" t="s">
        <v>135</v>
      </c>
      <c r="C14" s="112" t="s">
        <v>136</v>
      </c>
      <c r="D14" s="61" t="s">
        <v>55</v>
      </c>
      <c r="E14" s="113">
        <v>31</v>
      </c>
      <c r="F14" s="104" t="s">
        <v>137</v>
      </c>
      <c r="G14" s="71">
        <v>99</v>
      </c>
      <c r="H14" s="105"/>
    </row>
    <row r="15" spans="2:8" ht="12.75" customHeight="1">
      <c r="B15" s="89" t="s">
        <v>138</v>
      </c>
      <c r="C15" s="60" t="s">
        <v>139</v>
      </c>
      <c r="D15" s="61" t="s">
        <v>55</v>
      </c>
      <c r="E15" s="113">
        <v>142.6</v>
      </c>
      <c r="F15" s="104" t="s">
        <v>133</v>
      </c>
      <c r="G15" s="71">
        <v>276</v>
      </c>
      <c r="H15" s="105"/>
    </row>
    <row r="16" spans="2:8" ht="12.75" customHeight="1">
      <c r="B16" s="89" t="s">
        <v>140</v>
      </c>
      <c r="C16" s="114" t="s">
        <v>141</v>
      </c>
      <c r="D16" s="61" t="s">
        <v>142</v>
      </c>
      <c r="E16" s="113">
        <v>10</v>
      </c>
      <c r="F16" s="104" t="s">
        <v>133</v>
      </c>
      <c r="G16" s="71"/>
      <c r="H16" s="105" t="s">
        <v>134</v>
      </c>
    </row>
    <row r="17" spans="2:8" ht="12.75">
      <c r="B17" s="89" t="s">
        <v>143</v>
      </c>
      <c r="C17" s="60" t="s">
        <v>144</v>
      </c>
      <c r="D17" s="115" t="s">
        <v>57</v>
      </c>
      <c r="E17" s="68">
        <v>50</v>
      </c>
      <c r="F17" s="91" t="s">
        <v>118</v>
      </c>
      <c r="G17" s="68">
        <v>21.4</v>
      </c>
      <c r="H17" s="105"/>
    </row>
    <row r="18" spans="2:8" ht="12.75">
      <c r="B18" s="89" t="s">
        <v>145</v>
      </c>
      <c r="C18" s="60" t="s">
        <v>146</v>
      </c>
      <c r="D18" s="61" t="s">
        <v>57</v>
      </c>
      <c r="E18" s="71">
        <v>45</v>
      </c>
      <c r="F18" s="91" t="s">
        <v>147</v>
      </c>
      <c r="G18" s="71">
        <v>60.2</v>
      </c>
      <c r="H18" s="105"/>
    </row>
    <row r="19" spans="2:8" ht="12.75" customHeight="1">
      <c r="B19" s="89" t="s">
        <v>148</v>
      </c>
      <c r="C19" s="60" t="s">
        <v>149</v>
      </c>
      <c r="D19" s="61" t="s">
        <v>56</v>
      </c>
      <c r="E19" s="71">
        <v>1</v>
      </c>
      <c r="F19" s="91" t="s">
        <v>150</v>
      </c>
      <c r="G19" s="68">
        <v>1</v>
      </c>
      <c r="H19" s="105"/>
    </row>
    <row r="20" spans="2:8" ht="12.75" customHeight="1">
      <c r="B20" s="89" t="s">
        <v>151</v>
      </c>
      <c r="C20" s="60" t="s">
        <v>95</v>
      </c>
      <c r="D20" s="61" t="s">
        <v>55</v>
      </c>
      <c r="E20" s="71">
        <v>32.5</v>
      </c>
      <c r="F20" s="91" t="s">
        <v>150</v>
      </c>
      <c r="G20" s="68">
        <v>32.5</v>
      </c>
      <c r="H20" s="105"/>
    </row>
    <row r="21" spans="2:8" ht="12.75" customHeight="1">
      <c r="B21" s="89" t="s">
        <v>152</v>
      </c>
      <c r="C21" s="60" t="s">
        <v>87</v>
      </c>
      <c r="D21" s="61" t="s">
        <v>56</v>
      </c>
      <c r="E21" s="71">
        <v>2</v>
      </c>
      <c r="F21" s="91" t="s">
        <v>147</v>
      </c>
      <c r="G21" s="68">
        <v>2</v>
      </c>
      <c r="H21" s="105"/>
    </row>
    <row r="22" spans="2:8" ht="12.75" customHeight="1">
      <c r="B22" s="89" t="s">
        <v>153</v>
      </c>
      <c r="C22" s="60" t="s">
        <v>86</v>
      </c>
      <c r="D22" s="61" t="s">
        <v>55</v>
      </c>
      <c r="E22" s="71">
        <v>2.6</v>
      </c>
      <c r="F22" s="91" t="s">
        <v>147</v>
      </c>
      <c r="G22" s="68">
        <v>2.64</v>
      </c>
      <c r="H22" s="105"/>
    </row>
    <row r="23" spans="2:8" ht="12.75" customHeight="1">
      <c r="B23" s="89" t="s">
        <v>154</v>
      </c>
      <c r="C23" s="62" t="s">
        <v>155</v>
      </c>
      <c r="D23" s="63" t="s">
        <v>56</v>
      </c>
      <c r="E23" s="69">
        <v>3</v>
      </c>
      <c r="F23" s="104" t="s">
        <v>118</v>
      </c>
      <c r="G23" s="68">
        <v>7</v>
      </c>
      <c r="H23" s="105"/>
    </row>
    <row r="24" spans="2:8" ht="12.75" customHeight="1">
      <c r="B24" s="89" t="s">
        <v>156</v>
      </c>
      <c r="C24" s="116" t="s">
        <v>157</v>
      </c>
      <c r="D24" s="117" t="s">
        <v>56</v>
      </c>
      <c r="E24" s="118">
        <v>10</v>
      </c>
      <c r="F24" s="119" t="s">
        <v>158</v>
      </c>
      <c r="G24" s="68">
        <v>2</v>
      </c>
      <c r="H24" s="105"/>
    </row>
    <row r="25" spans="2:8" ht="12.75" customHeight="1">
      <c r="B25" s="89" t="s">
        <v>159</v>
      </c>
      <c r="C25" s="116" t="s">
        <v>160</v>
      </c>
      <c r="D25" s="117" t="s">
        <v>56</v>
      </c>
      <c r="E25" s="118">
        <v>10</v>
      </c>
      <c r="F25" s="119" t="s">
        <v>161</v>
      </c>
      <c r="G25" s="68">
        <v>5</v>
      </c>
      <c r="H25" s="105"/>
    </row>
    <row r="26" spans="2:8" ht="12.75" customHeight="1">
      <c r="B26" s="89" t="s">
        <v>162</v>
      </c>
      <c r="C26" s="60" t="s">
        <v>163</v>
      </c>
      <c r="D26" s="61" t="s">
        <v>56</v>
      </c>
      <c r="E26" s="68">
        <v>4</v>
      </c>
      <c r="F26" s="104" t="s">
        <v>118</v>
      </c>
      <c r="G26" s="96">
        <v>1</v>
      </c>
      <c r="H26" s="105"/>
    </row>
    <row r="27" spans="2:8" ht="12.75">
      <c r="B27" s="89" t="s">
        <v>164</v>
      </c>
      <c r="C27" s="62" t="s">
        <v>165</v>
      </c>
      <c r="D27" s="64" t="s">
        <v>56</v>
      </c>
      <c r="E27" s="70">
        <v>3</v>
      </c>
      <c r="F27" s="120" t="s">
        <v>147</v>
      </c>
      <c r="G27" s="70">
        <v>3</v>
      </c>
      <c r="H27" s="105"/>
    </row>
    <row r="28" spans="2:8" ht="12.75">
      <c r="B28" s="89" t="s">
        <v>166</v>
      </c>
      <c r="C28" s="62" t="s">
        <v>167</v>
      </c>
      <c r="D28" s="63" t="s">
        <v>56</v>
      </c>
      <c r="E28" s="69">
        <v>20</v>
      </c>
      <c r="F28" s="104" t="s">
        <v>118</v>
      </c>
      <c r="G28" s="68" t="s">
        <v>85</v>
      </c>
      <c r="H28" s="105"/>
    </row>
    <row r="29" spans="2:8" ht="12.75" customHeight="1">
      <c r="B29" s="89" t="s">
        <v>168</v>
      </c>
      <c r="C29" s="60" t="s">
        <v>169</v>
      </c>
      <c r="D29" s="61" t="s">
        <v>55</v>
      </c>
      <c r="E29" s="68">
        <v>1.6</v>
      </c>
      <c r="F29" s="104" t="s">
        <v>118</v>
      </c>
      <c r="G29" s="68">
        <v>1.7</v>
      </c>
      <c r="H29" s="105"/>
    </row>
    <row r="30" spans="2:8" ht="12.75" customHeight="1">
      <c r="B30" s="89" t="s">
        <v>170</v>
      </c>
      <c r="C30" s="60" t="s">
        <v>83</v>
      </c>
      <c r="D30" s="61" t="s">
        <v>56</v>
      </c>
      <c r="E30" s="71">
        <v>9</v>
      </c>
      <c r="F30" s="91" t="s">
        <v>147</v>
      </c>
      <c r="G30" s="68">
        <v>9</v>
      </c>
      <c r="H30" s="105"/>
    </row>
    <row r="31" spans="2:8" ht="12.75">
      <c r="B31" s="89" t="s">
        <v>171</v>
      </c>
      <c r="C31" s="116" t="s">
        <v>172</v>
      </c>
      <c r="D31" s="117" t="s">
        <v>55</v>
      </c>
      <c r="E31" s="118">
        <v>3.3</v>
      </c>
      <c r="F31" s="119" t="s">
        <v>158</v>
      </c>
      <c r="G31" s="118">
        <v>3.3</v>
      </c>
      <c r="H31" s="105"/>
    </row>
    <row r="32" spans="2:8" ht="12.75">
      <c r="B32" s="89" t="s">
        <v>173</v>
      </c>
      <c r="C32" s="60" t="s">
        <v>174</v>
      </c>
      <c r="D32" s="61" t="s">
        <v>55</v>
      </c>
      <c r="E32" s="68">
        <v>3.5</v>
      </c>
      <c r="F32" s="107" t="s">
        <v>158</v>
      </c>
      <c r="G32" s="68">
        <v>3.5</v>
      </c>
      <c r="H32" s="105"/>
    </row>
    <row r="33" spans="2:8" ht="12.75" customHeight="1">
      <c r="B33" s="89" t="s">
        <v>175</v>
      </c>
      <c r="C33" s="116" t="s">
        <v>176</v>
      </c>
      <c r="D33" s="117" t="s">
        <v>55</v>
      </c>
      <c r="E33" s="118">
        <v>3.3</v>
      </c>
      <c r="F33" s="119" t="s">
        <v>161</v>
      </c>
      <c r="G33" s="118">
        <v>3.3</v>
      </c>
      <c r="H33" s="105"/>
    </row>
    <row r="34" spans="2:8" ht="12.75" customHeight="1">
      <c r="B34" s="89" t="s">
        <v>177</v>
      </c>
      <c r="C34" s="62" t="s">
        <v>178</v>
      </c>
      <c r="D34" s="63" t="s">
        <v>56</v>
      </c>
      <c r="E34" s="69">
        <v>10</v>
      </c>
      <c r="F34" s="104" t="s">
        <v>118</v>
      </c>
      <c r="G34" s="68">
        <v>10</v>
      </c>
      <c r="H34" s="105"/>
    </row>
    <row r="35" spans="2:8" ht="24">
      <c r="B35" s="89" t="s">
        <v>179</v>
      </c>
      <c r="C35" s="121" t="s">
        <v>180</v>
      </c>
      <c r="D35" s="122" t="s">
        <v>181</v>
      </c>
      <c r="E35" s="123">
        <v>60</v>
      </c>
      <c r="F35" s="104" t="s">
        <v>118</v>
      </c>
      <c r="G35" s="68">
        <v>60</v>
      </c>
      <c r="H35" s="105"/>
    </row>
    <row r="36" spans="2:8" ht="12.75" customHeight="1">
      <c r="B36" s="89" t="s">
        <v>182</v>
      </c>
      <c r="C36" s="62" t="s">
        <v>183</v>
      </c>
      <c r="D36" s="63" t="s">
        <v>56</v>
      </c>
      <c r="E36" s="69">
        <v>2</v>
      </c>
      <c r="F36" s="104" t="s">
        <v>118</v>
      </c>
      <c r="G36" s="68">
        <v>1</v>
      </c>
      <c r="H36" s="105"/>
    </row>
    <row r="37" spans="2:8" ht="12.75" customHeight="1">
      <c r="B37" s="124" t="s">
        <v>184</v>
      </c>
      <c r="C37" s="125" t="s">
        <v>185</v>
      </c>
      <c r="D37" s="126" t="s">
        <v>186</v>
      </c>
      <c r="E37" s="111">
        <v>42.9</v>
      </c>
      <c r="F37" s="120" t="s">
        <v>118</v>
      </c>
      <c r="G37" s="71"/>
      <c r="H37" s="105"/>
    </row>
    <row r="38" spans="2:8" ht="12.75" customHeight="1">
      <c r="B38" s="127"/>
      <c r="C38" s="128" t="s">
        <v>89</v>
      </c>
      <c r="D38" s="61" t="s">
        <v>55</v>
      </c>
      <c r="E38" s="68"/>
      <c r="F38" s="91"/>
      <c r="G38" s="68">
        <v>1.2</v>
      </c>
      <c r="H38" s="105"/>
    </row>
    <row r="39" spans="2:8" ht="12.75">
      <c r="B39" s="127"/>
      <c r="C39" s="128" t="s">
        <v>187</v>
      </c>
      <c r="D39" s="61" t="s">
        <v>57</v>
      </c>
      <c r="E39" s="68"/>
      <c r="F39" s="91"/>
      <c r="G39" s="68">
        <v>6</v>
      </c>
      <c r="H39" s="105"/>
    </row>
    <row r="40" spans="2:8" ht="12.75">
      <c r="B40" s="127"/>
      <c r="C40" s="129" t="s">
        <v>88</v>
      </c>
      <c r="D40" s="64" t="s">
        <v>55</v>
      </c>
      <c r="E40" s="70"/>
      <c r="F40" s="120"/>
      <c r="G40" s="70">
        <v>0.8</v>
      </c>
      <c r="H40" s="105"/>
    </row>
    <row r="41" spans="2:8" ht="12.75">
      <c r="B41" s="127"/>
      <c r="C41" s="128" t="s">
        <v>91</v>
      </c>
      <c r="D41" s="61" t="s">
        <v>55</v>
      </c>
      <c r="E41" s="68"/>
      <c r="F41" s="91"/>
      <c r="G41" s="68">
        <v>4</v>
      </c>
      <c r="H41" s="130"/>
    </row>
    <row r="42" spans="2:8" ht="13.5" thickBot="1">
      <c r="B42" s="131"/>
      <c r="C42" s="132" t="s">
        <v>62</v>
      </c>
      <c r="D42" s="133" t="s">
        <v>55</v>
      </c>
      <c r="E42" s="134"/>
      <c r="F42" s="135"/>
      <c r="G42" s="134">
        <v>0.96</v>
      </c>
      <c r="H42" s="136"/>
    </row>
    <row r="43" spans="2:8" ht="24" customHeight="1">
      <c r="B43" s="137" t="s">
        <v>188</v>
      </c>
      <c r="C43" s="138" t="s">
        <v>189</v>
      </c>
      <c r="D43" s="65" t="s">
        <v>190</v>
      </c>
      <c r="E43" s="71">
        <v>1</v>
      </c>
      <c r="F43" s="139" t="s">
        <v>118</v>
      </c>
      <c r="G43" s="71">
        <v>1</v>
      </c>
      <c r="H43" s="140"/>
    </row>
    <row r="44" spans="2:8" ht="12.75">
      <c r="B44" s="141" t="s">
        <v>191</v>
      </c>
      <c r="C44" s="59" t="s">
        <v>94</v>
      </c>
      <c r="D44" s="110" t="s">
        <v>56</v>
      </c>
      <c r="E44" s="70"/>
      <c r="F44" s="66"/>
      <c r="G44" s="67">
        <v>1</v>
      </c>
      <c r="H44" s="142"/>
    </row>
    <row r="45" spans="2:8" ht="12.75">
      <c r="B45" s="141" t="s">
        <v>192</v>
      </c>
      <c r="C45" s="60" t="s">
        <v>61</v>
      </c>
      <c r="D45" s="61" t="s">
        <v>56</v>
      </c>
      <c r="E45" s="70"/>
      <c r="F45" s="66"/>
      <c r="G45" s="68">
        <v>20</v>
      </c>
      <c r="H45" s="142"/>
    </row>
    <row r="46" spans="2:8" ht="12.75">
      <c r="B46" s="141" t="s">
        <v>193</v>
      </c>
      <c r="C46" s="60" t="s">
        <v>92</v>
      </c>
      <c r="D46" s="61" t="s">
        <v>56</v>
      </c>
      <c r="E46" s="70"/>
      <c r="F46" s="66"/>
      <c r="G46" s="68">
        <v>1</v>
      </c>
      <c r="H46" s="142"/>
    </row>
    <row r="47" spans="2:8" ht="12.75">
      <c r="B47" s="141" t="s">
        <v>194</v>
      </c>
      <c r="C47" s="60" t="s">
        <v>93</v>
      </c>
      <c r="D47" s="61" t="s">
        <v>56</v>
      </c>
      <c r="E47" s="70"/>
      <c r="F47" s="66"/>
      <c r="G47" s="68">
        <v>1</v>
      </c>
      <c r="H47" s="142"/>
    </row>
    <row r="48" spans="2:8" ht="12.75">
      <c r="B48" s="141" t="s">
        <v>195</v>
      </c>
      <c r="C48" s="60" t="s">
        <v>60</v>
      </c>
      <c r="D48" s="61" t="s">
        <v>56</v>
      </c>
      <c r="E48" s="70"/>
      <c r="F48" s="66"/>
      <c r="G48" s="68">
        <v>6</v>
      </c>
      <c r="H48" s="142"/>
    </row>
    <row r="49" spans="2:8" ht="12.75">
      <c r="B49" s="141" t="s">
        <v>196</v>
      </c>
      <c r="C49" s="60" t="s">
        <v>90</v>
      </c>
      <c r="D49" s="61" t="s">
        <v>56</v>
      </c>
      <c r="E49" s="70"/>
      <c r="F49" s="66"/>
      <c r="G49" s="68">
        <v>1</v>
      </c>
      <c r="H49" s="142"/>
    </row>
    <row r="50" spans="2:8" ht="12.75">
      <c r="B50" s="141" t="s">
        <v>197</v>
      </c>
      <c r="C50" s="60" t="s">
        <v>84</v>
      </c>
      <c r="D50" s="61" t="s">
        <v>57</v>
      </c>
      <c r="E50" s="70"/>
      <c r="F50" s="66"/>
      <c r="G50" s="68">
        <v>27</v>
      </c>
      <c r="H50" s="142"/>
    </row>
    <row r="51" spans="2:8" ht="12.75">
      <c r="B51" s="141" t="s">
        <v>198</v>
      </c>
      <c r="C51" s="60" t="s">
        <v>199</v>
      </c>
      <c r="D51" s="61" t="s">
        <v>56</v>
      </c>
      <c r="E51" s="70"/>
      <c r="F51" s="66"/>
      <c r="G51" s="68">
        <v>44</v>
      </c>
      <c r="H51" s="142"/>
    </row>
    <row r="52" spans="2:8" ht="13.5" thickBot="1">
      <c r="B52" s="141" t="s">
        <v>200</v>
      </c>
      <c r="C52" s="60" t="s">
        <v>59</v>
      </c>
      <c r="D52" s="61" t="s">
        <v>56</v>
      </c>
      <c r="E52" s="70"/>
      <c r="F52" s="66"/>
      <c r="G52" s="68">
        <v>48</v>
      </c>
      <c r="H52" s="142"/>
    </row>
    <row r="53" spans="2:8" ht="24" customHeight="1">
      <c r="B53" s="143" t="s">
        <v>201</v>
      </c>
      <c r="C53" s="144" t="s">
        <v>202</v>
      </c>
      <c r="D53" s="145" t="s">
        <v>190</v>
      </c>
      <c r="E53" s="146">
        <v>1</v>
      </c>
      <c r="F53" s="147" t="s">
        <v>118</v>
      </c>
      <c r="G53" s="146">
        <v>1</v>
      </c>
      <c r="H53" s="148"/>
    </row>
    <row r="54" spans="2:8" ht="12.75">
      <c r="B54" s="89" t="s">
        <v>203</v>
      </c>
      <c r="C54" s="149" t="s">
        <v>76</v>
      </c>
      <c r="D54" s="150" t="s">
        <v>56</v>
      </c>
      <c r="E54" s="68"/>
      <c r="F54" s="107"/>
      <c r="G54" s="70">
        <v>20</v>
      </c>
      <c r="H54" s="151"/>
    </row>
    <row r="55" spans="2:8" ht="12.75">
      <c r="B55" s="89" t="s">
        <v>204</v>
      </c>
      <c r="C55" s="139" t="s">
        <v>77</v>
      </c>
      <c r="D55" s="61" t="s">
        <v>56</v>
      </c>
      <c r="E55" s="68"/>
      <c r="F55" s="107"/>
      <c r="G55" s="71">
        <v>10</v>
      </c>
      <c r="H55" s="151"/>
    </row>
    <row r="56" spans="2:8" ht="12.75">
      <c r="B56" s="89" t="s">
        <v>205</v>
      </c>
      <c r="C56" s="139" t="s">
        <v>78</v>
      </c>
      <c r="D56" s="61" t="s">
        <v>56</v>
      </c>
      <c r="E56" s="68"/>
      <c r="F56" s="107"/>
      <c r="G56" s="71">
        <v>10</v>
      </c>
      <c r="H56" s="151"/>
    </row>
    <row r="57" spans="2:8" ht="12.75">
      <c r="B57" s="89" t="s">
        <v>206</v>
      </c>
      <c r="C57" s="139" t="s">
        <v>79</v>
      </c>
      <c r="D57" s="61" t="s">
        <v>57</v>
      </c>
      <c r="E57" s="68"/>
      <c r="F57" s="107"/>
      <c r="G57" s="71">
        <v>21</v>
      </c>
      <c r="H57" s="151"/>
    </row>
    <row r="58" spans="2:8" ht="12.75">
      <c r="B58" s="89" t="s">
        <v>207</v>
      </c>
      <c r="C58" s="139" t="s">
        <v>80</v>
      </c>
      <c r="D58" s="61" t="s">
        <v>57</v>
      </c>
      <c r="E58" s="68"/>
      <c r="F58" s="107"/>
      <c r="G58" s="71">
        <v>12</v>
      </c>
      <c r="H58" s="151"/>
    </row>
    <row r="59" spans="2:8" ht="12.75">
      <c r="B59" s="89" t="s">
        <v>208</v>
      </c>
      <c r="C59" s="139" t="s">
        <v>81</v>
      </c>
      <c r="D59" s="61" t="s">
        <v>57</v>
      </c>
      <c r="E59" s="68"/>
      <c r="F59" s="107"/>
      <c r="G59" s="71">
        <v>9</v>
      </c>
      <c r="H59" s="151"/>
    </row>
    <row r="60" spans="2:8" ht="13.5" thickBot="1">
      <c r="B60" s="89" t="s">
        <v>209</v>
      </c>
      <c r="C60" s="139" t="s">
        <v>96</v>
      </c>
      <c r="D60" s="61" t="s">
        <v>57</v>
      </c>
      <c r="E60" s="68"/>
      <c r="F60" s="107"/>
      <c r="G60" s="71">
        <v>3</v>
      </c>
      <c r="H60" s="151"/>
    </row>
    <row r="61" spans="2:8" ht="13.5" thickBot="1">
      <c r="B61" s="152" t="s">
        <v>210</v>
      </c>
      <c r="C61" s="153" t="s">
        <v>211</v>
      </c>
      <c r="D61" s="154"/>
      <c r="E61" s="155"/>
      <c r="F61" s="156" t="s">
        <v>118</v>
      </c>
      <c r="G61" s="157" t="s">
        <v>212</v>
      </c>
      <c r="H61" s="158"/>
    </row>
    <row r="62" spans="2:8" ht="13.5" thickBot="1">
      <c r="B62" s="152" t="s">
        <v>213</v>
      </c>
      <c r="C62" s="159" t="s">
        <v>214</v>
      </c>
      <c r="D62" s="154" t="s">
        <v>55</v>
      </c>
      <c r="E62" s="155">
        <f>E7</f>
        <v>1056.5</v>
      </c>
      <c r="F62" s="156" t="s">
        <v>215</v>
      </c>
      <c r="G62" s="157">
        <f>E62</f>
        <v>1056.5</v>
      </c>
      <c r="H62" s="158"/>
    </row>
    <row r="63" spans="2:8" ht="3.75" customHeight="1">
      <c r="B63" s="58"/>
      <c r="C63" s="58"/>
      <c r="D63" s="58"/>
      <c r="E63" s="58"/>
      <c r="F63" s="58"/>
      <c r="G63" s="58"/>
      <c r="H63" s="58"/>
    </row>
    <row r="64" spans="2:8" ht="12.75">
      <c r="B64" s="57"/>
      <c r="C64" s="56" t="s">
        <v>58</v>
      </c>
      <c r="D64" s="56"/>
      <c r="E64" s="56"/>
      <c r="F64" s="58"/>
      <c r="G64" s="58"/>
      <c r="H64" s="58"/>
    </row>
    <row r="65" spans="2:8" ht="4.5" customHeight="1" thickBot="1">
      <c r="B65" s="57"/>
      <c r="C65" s="160"/>
      <c r="D65" s="160"/>
      <c r="E65" s="160"/>
      <c r="F65" s="58"/>
      <c r="G65" s="58"/>
      <c r="H65" s="58"/>
    </row>
    <row r="66" spans="2:8" ht="12.75">
      <c r="B66" s="73" t="s">
        <v>101</v>
      </c>
      <c r="C66" s="161" t="s">
        <v>53</v>
      </c>
      <c r="D66" s="80" t="s">
        <v>103</v>
      </c>
      <c r="E66" s="81" t="s">
        <v>104</v>
      </c>
      <c r="F66" s="76" t="s">
        <v>105</v>
      </c>
      <c r="G66" s="77" t="s">
        <v>104</v>
      </c>
      <c r="H66" s="78" t="s">
        <v>106</v>
      </c>
    </row>
    <row r="67" spans="2:8" ht="13.5" thickBot="1">
      <c r="B67" s="79" t="s">
        <v>107</v>
      </c>
      <c r="C67" s="161"/>
      <c r="D67" s="80" t="s">
        <v>109</v>
      </c>
      <c r="E67" s="81" t="s">
        <v>110</v>
      </c>
      <c r="F67" s="82" t="s">
        <v>111</v>
      </c>
      <c r="G67" s="83" t="s">
        <v>112</v>
      </c>
      <c r="H67" s="84" t="s">
        <v>113</v>
      </c>
    </row>
    <row r="68" spans="2:8" ht="12.75">
      <c r="B68" s="162" t="s">
        <v>216</v>
      </c>
      <c r="C68" s="163" t="s">
        <v>217</v>
      </c>
      <c r="D68" s="145" t="s">
        <v>56</v>
      </c>
      <c r="E68" s="146">
        <v>3</v>
      </c>
      <c r="F68" s="147" t="s">
        <v>218</v>
      </c>
      <c r="G68" s="146">
        <v>3</v>
      </c>
      <c r="H68" s="164"/>
    </row>
    <row r="69" spans="2:8" ht="13.5" thickBot="1">
      <c r="B69" s="165" t="s">
        <v>219</v>
      </c>
      <c r="C69" s="166" t="s">
        <v>220</v>
      </c>
      <c r="D69" s="167" t="s">
        <v>56</v>
      </c>
      <c r="E69" s="134">
        <v>4</v>
      </c>
      <c r="F69" s="166" t="s">
        <v>218</v>
      </c>
      <c r="G69" s="134">
        <v>4</v>
      </c>
      <c r="H69" s="168"/>
    </row>
    <row r="70" ht="5.25" customHeight="1"/>
  </sheetData>
  <sheetProtection/>
  <mergeCells count="4">
    <mergeCell ref="C64:E65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2013-09-11T07:54:50Z</cp:lastPrinted>
  <dcterms:created xsi:type="dcterms:W3CDTF">2010-04-01T07:27:06Z</dcterms:created>
  <dcterms:modified xsi:type="dcterms:W3CDTF">2014-05-27T09:11:03Z</dcterms:modified>
  <cp:category/>
  <cp:version/>
  <cp:contentType/>
  <cp:contentStatus/>
</cp:coreProperties>
</file>