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445" windowHeight="1164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работ'!$A$1:$I$53</definedName>
  </definedNames>
  <calcPr fullCalcOnLoad="1"/>
</workbook>
</file>

<file path=xl/sharedStrings.xml><?xml version="1.0" encoding="utf-8"?>
<sst xmlns="http://schemas.openxmlformats.org/spreadsheetml/2006/main" count="255" uniqueCount="191">
  <si>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</si>
  <si>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</si>
  <si>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</si>
  <si>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</si>
  <si>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</si>
  <si>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</si>
  <si>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</si>
  <si>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</si>
  <si>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</si>
  <si>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</si>
  <si>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</si>
  <si>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</si>
  <si>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</si>
  <si>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</si>
  <si>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</si>
  <si>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</si>
  <si>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</si>
  <si>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</si>
  <si>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</si>
  <si>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</si>
  <si>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</si>
  <si>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</si>
  <si>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</si>
  <si>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</si>
  <si>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</si>
  <si>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</si>
  <si>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</si>
  <si>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</si>
  <si>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</si>
  <si>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</si>
  <si>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</si>
  <si>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</si>
  <si>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</si>
  <si>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</si>
  <si>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</si>
  <si>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</si>
  <si>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</si>
  <si>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</si>
  <si>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</si>
  <si>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</si>
  <si>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</si>
  <si>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</si>
  <si>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</si>
  <si>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</si>
  <si>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</si>
  <si>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</si>
  <si>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</si>
  <si>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</si>
  <si>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</si>
  <si>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</si>
  <si>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</si>
  <si>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</si>
  <si>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</si>
  <si>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3, 4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</si>
  <si>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</si>
  <si>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</si>
  <si>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</si>
  <si>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 xml:space="preserve">Смена электроламп в местах общего пользования </t>
  </si>
  <si>
    <t>м2</t>
  </si>
  <si>
    <t>м</t>
  </si>
  <si>
    <t>Смена автоматического выключателя</t>
  </si>
  <si>
    <t>Смена выключателя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</si>
  <si>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</si>
  <si>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</si>
  <si>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</si>
  <si>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</si>
  <si>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</si>
  <si>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</si>
  <si>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</si>
  <si>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</si>
  <si>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</si>
  <si>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</si>
  <si>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</si>
  <si>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</si>
  <si>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</si>
  <si>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</si>
  <si>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</si>
  <si>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</si>
  <si>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</si>
  <si>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</si>
  <si>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 xml:space="preserve">Труба d 25 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</si>
  <si>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3</t>
    </r>
    <r>
      <rPr>
        <sz val="11"/>
        <rFont val="Times New Roman"/>
        <family val="1"/>
      </rPr>
      <t xml:space="preserve">
за 2013 год</t>
    </r>
  </si>
  <si>
    <t>Ремонт металлических решеток парапета</t>
  </si>
  <si>
    <t>Ремонт шиферной кровли отдельными местами</t>
  </si>
  <si>
    <t>Ремонт стыков парапетных плит с автовышки</t>
  </si>
  <si>
    <t>Устройство мелких покрытий из кровельной стали</t>
  </si>
  <si>
    <t xml:space="preserve">Замок навесной </t>
  </si>
  <si>
    <t>Кран шаровый d 32</t>
  </si>
  <si>
    <t>Труба d 86</t>
  </si>
  <si>
    <t>Труба d 89</t>
  </si>
  <si>
    <t>Канализ.пробка d 100</t>
  </si>
  <si>
    <t>Балломакс d 25</t>
  </si>
  <si>
    <t>Капитальный ремонт общего имущества МКД</t>
  </si>
  <si>
    <t>Ремонт подъезда № 2</t>
  </si>
  <si>
    <t xml:space="preserve">Огнезащитная обработка деревянных конструкций здания </t>
  </si>
  <si>
    <t>Ремонт подъезда. Огнезащитная обработка.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</si>
  <si>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</si>
  <si>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</si>
  <si>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</si>
  <si>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</si>
  <si>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</si>
  <si>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</si>
  <si>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</si>
  <si>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</si>
  <si>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</si>
  <si>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</si>
  <si>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</si>
  <si>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</si>
  <si>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</si>
  <si>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</si>
  <si>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</si>
  <si>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</si>
  <si>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</si>
  <si>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</si>
  <si>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</si>
  <si>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</si>
  <si>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</si>
  <si>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</si>
  <si>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</si>
  <si>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</si>
  <si>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</si>
  <si>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</si>
  <si>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</si>
  <si>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</si>
  <si>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</si>
  <si>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</si>
  <si>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Очистка чердачного помещения от мусора  (1 раз в год)</t>
  </si>
  <si>
    <t xml:space="preserve">до 15 апреля </t>
  </si>
  <si>
    <t>2.5</t>
  </si>
  <si>
    <t>Очистка подъездных козырьков от мусора  (2 раз в год)</t>
  </si>
  <si>
    <t>2.6</t>
  </si>
  <si>
    <t>Очистка кровли от снега и наледи (по мере необходимости)</t>
  </si>
  <si>
    <t>зимний период</t>
  </si>
  <si>
    <t>2.7</t>
  </si>
  <si>
    <t>Очистка балконных козырьков 5-го этажа от снега с автовышки (по мере необходимости)</t>
  </si>
  <si>
    <t>до 15 апреля и с 1 ноября</t>
  </si>
  <si>
    <t>нет необходимости</t>
  </si>
  <si>
    <t>2.8</t>
  </si>
  <si>
    <t>Очистка подъездных козырьков от снега (по мере необходимости)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</si>
  <si>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</si>
  <si>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</si>
  <si>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</si>
  <si>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</si>
  <si>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</si>
  <si>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</si>
  <si>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</si>
  <si>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</si>
  <si>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</si>
  <si>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Смена замка навесного (по мере необходимости)</t>
  </si>
  <si>
    <t>2.13</t>
  </si>
  <si>
    <t xml:space="preserve">Утепление подвальных продухов на зимний период </t>
  </si>
  <si>
    <t>2.14</t>
  </si>
  <si>
    <t>Разгерметизация подвальных продухов на летний период</t>
  </si>
  <si>
    <t>2.15</t>
  </si>
  <si>
    <t>Профилактический осмотр жилого фонда с выполнением мелкого ремонта (1 раз в неделю)</t>
  </si>
  <si>
    <t>ч/час</t>
  </si>
  <si>
    <t>2.16</t>
  </si>
  <si>
    <t>Окраска контейнерных площадок (1 раз в год)</t>
  </si>
  <si>
    <t>май</t>
  </si>
  <si>
    <t>2.17</t>
  </si>
  <si>
    <t>Непредвиденные работы:</t>
  </si>
  <si>
    <t>час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</si>
  <si>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</si>
  <si>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</si>
  <si>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</si>
  <si>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</si>
  <si>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</si>
  <si>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</si>
  <si>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</si>
  <si>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</si>
  <si>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</si>
  <si>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</si>
  <si>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</si>
  <si>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</si>
  <si>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</si>
  <si>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</si>
  <si>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</si>
  <si>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</si>
  <si>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</si>
  <si>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</si>
  <si>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</si>
  <si>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</si>
  <si>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</si>
  <si>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</si>
  <si>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</si>
  <si>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</si>
  <si>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</si>
  <si>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</si>
  <si>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t>1</t>
  </si>
  <si>
    <t>2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</si>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</sst>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#,##0_ ;\-#,##0\ 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justify" wrapText="1"/>
    </xf>
    <xf numFmtId="0" fontId="4" fillId="0" borderId="13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8" xfId="0" applyFont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6" xfId="0" applyFont="1" applyBorder="1" applyAlignment="1">
      <alignment/>
    </xf>
    <xf numFmtId="0" fontId="26" fillId="0" borderId="0" xfId="0" applyFont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31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0" fontId="27" fillId="0" borderId="25" xfId="0" applyFont="1" applyBorder="1" applyAlignment="1">
      <alignment horizontal="left" wrapText="1"/>
    </xf>
    <xf numFmtId="0" fontId="27" fillId="0" borderId="25" xfId="0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27" fillId="0" borderId="25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2" fontId="27" fillId="0" borderId="34" xfId="0" applyNumberFormat="1" applyFont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13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13" xfId="0" applyFont="1" applyBorder="1" applyAlignment="1">
      <alignment horizontal="left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27" fillId="0" borderId="14" xfId="0" applyFont="1" applyBorder="1" applyAlignment="1">
      <alignment wrapText="1"/>
    </xf>
    <xf numFmtId="0" fontId="27" fillId="0" borderId="36" xfId="0" applyFont="1" applyBorder="1" applyAlignment="1">
      <alignment horizontal="left" wrapText="1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49" fontId="27" fillId="0" borderId="37" xfId="0" applyNumberFormat="1" applyFont="1" applyBorder="1" applyAlignment="1">
      <alignment horizontal="left"/>
    </xf>
    <xf numFmtId="0" fontId="27" fillId="0" borderId="12" xfId="0" applyFont="1" applyBorder="1" applyAlignment="1">
      <alignment/>
    </xf>
    <xf numFmtId="0" fontId="26" fillId="0" borderId="38" xfId="0" applyFont="1" applyBorder="1" applyAlignment="1">
      <alignment horizontal="left"/>
    </xf>
    <xf numFmtId="0" fontId="27" fillId="0" borderId="39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2" fontId="27" fillId="0" borderId="39" xfId="0" applyNumberFormat="1" applyFont="1" applyBorder="1" applyAlignment="1">
      <alignment horizontal="center"/>
    </xf>
    <xf numFmtId="0" fontId="27" fillId="0" borderId="39" xfId="0" applyFont="1" applyBorder="1" applyAlignment="1">
      <alignment horizontal="left"/>
    </xf>
    <xf numFmtId="2" fontId="27" fillId="0" borderId="39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left"/>
    </xf>
    <xf numFmtId="49" fontId="26" fillId="0" borderId="31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6" fillId="0" borderId="36" xfId="0" applyFont="1" applyBorder="1" applyAlignment="1">
      <alignment/>
    </xf>
    <xf numFmtId="49" fontId="27" fillId="0" borderId="41" xfId="0" applyNumberFormat="1" applyFont="1" applyBorder="1" applyAlignment="1">
      <alignment horizontal="left"/>
    </xf>
    <xf numFmtId="0" fontId="26" fillId="0" borderId="42" xfId="0" applyFont="1" applyBorder="1" applyAlignment="1">
      <alignment/>
    </xf>
    <xf numFmtId="49" fontId="27" fillId="0" borderId="43" xfId="0" applyNumberFormat="1" applyFont="1" applyBorder="1" applyAlignment="1">
      <alignment horizontal="left"/>
    </xf>
    <xf numFmtId="0" fontId="27" fillId="0" borderId="44" xfId="0" applyFont="1" applyBorder="1" applyAlignment="1">
      <alignment vertical="center" wrapText="1"/>
    </xf>
    <xf numFmtId="0" fontId="27" fillId="0" borderId="39" xfId="0" applyFont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0" fontId="27" fillId="0" borderId="45" xfId="0" applyFont="1" applyBorder="1" applyAlignment="1">
      <alignment/>
    </xf>
    <xf numFmtId="2" fontId="27" fillId="0" borderId="44" xfId="0" applyNumberFormat="1" applyFont="1" applyBorder="1" applyAlignment="1">
      <alignment horizontal="center"/>
    </xf>
    <xf numFmtId="0" fontId="26" fillId="0" borderId="46" xfId="0" applyFont="1" applyBorder="1" applyAlignment="1">
      <alignment/>
    </xf>
    <xf numFmtId="49" fontId="26" fillId="0" borderId="28" xfId="0" applyNumberFormat="1" applyFont="1" applyBorder="1" applyAlignment="1">
      <alignment horizontal="left"/>
    </xf>
    <xf numFmtId="0" fontId="26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2" xfId="0" applyNumberFormat="1" applyFont="1" applyBorder="1" applyAlignment="1">
      <alignment horizontal="center"/>
    </xf>
    <xf numFmtId="0" fontId="27" fillId="0" borderId="32" xfId="0" applyFont="1" applyBorder="1" applyAlignment="1">
      <alignment/>
    </xf>
    <xf numFmtId="0" fontId="26" fillId="0" borderId="47" xfId="0" applyFont="1" applyBorder="1" applyAlignment="1">
      <alignment horizontal="left"/>
    </xf>
    <xf numFmtId="0" fontId="26" fillId="0" borderId="48" xfId="0" applyFont="1" applyBorder="1" applyAlignment="1">
      <alignment vertical="center" wrapText="1"/>
    </xf>
    <xf numFmtId="0" fontId="27" fillId="0" borderId="48" xfId="0" applyFont="1" applyBorder="1" applyAlignment="1">
      <alignment horizontal="center"/>
    </xf>
    <xf numFmtId="2" fontId="27" fillId="0" borderId="48" xfId="0" applyNumberFormat="1" applyFont="1" applyBorder="1" applyAlignment="1">
      <alignment horizontal="center"/>
    </xf>
    <xf numFmtId="0" fontId="27" fillId="0" borderId="48" xfId="0" applyFont="1" applyBorder="1" applyAlignment="1">
      <alignment/>
    </xf>
    <xf numFmtId="2" fontId="27" fillId="0" borderId="49" xfId="0" applyNumberFormat="1" applyFont="1" applyBorder="1" applyAlignment="1">
      <alignment horizontal="center"/>
    </xf>
    <xf numFmtId="0" fontId="27" fillId="0" borderId="50" xfId="0" applyFont="1" applyBorder="1" applyAlignment="1">
      <alignment/>
    </xf>
    <xf numFmtId="0" fontId="26" fillId="0" borderId="4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9" fontId="27" fillId="0" borderId="28" xfId="0" applyNumberFormat="1" applyFont="1" applyBorder="1" applyAlignment="1">
      <alignment/>
    </xf>
    <xf numFmtId="0" fontId="27" fillId="0" borderId="34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2" fontId="27" fillId="0" borderId="34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49" fontId="27" fillId="0" borderId="43" xfId="0" applyNumberFormat="1" applyFont="1" applyBorder="1" applyAlignment="1">
      <alignment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1">
      <selection activeCell="I36" sqref="I36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3.00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875" style="3" customWidth="1"/>
    <col min="9" max="9" width="10.00390625" style="3" customWidth="1"/>
    <col min="10" max="16384" width="9.125" style="3" customWidth="1"/>
  </cols>
  <sheetData>
    <row r="1" spans="1:9" ht="73.5" customHeight="1">
      <c r="A1" s="44" t="s">
        <v>81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5">
        <v>1</v>
      </c>
      <c r="B4" s="48" t="s">
        <v>23</v>
      </c>
      <c r="C4" s="49"/>
      <c r="D4" s="49"/>
      <c r="E4" s="49"/>
      <c r="F4" s="49"/>
      <c r="G4" s="50"/>
      <c r="H4" s="53">
        <v>2004</v>
      </c>
      <c r="I4" s="54"/>
    </row>
    <row r="5" spans="1:9" ht="21" customHeight="1">
      <c r="A5" s="5">
        <v>2</v>
      </c>
      <c r="B5" s="48" t="s">
        <v>20</v>
      </c>
      <c r="C5" s="49"/>
      <c r="D5" s="49"/>
      <c r="E5" s="49"/>
      <c r="F5" s="49"/>
      <c r="G5" s="50"/>
      <c r="H5" s="51" t="s">
        <v>53</v>
      </c>
      <c r="I5" s="52"/>
    </row>
    <row r="6" spans="1:9" ht="21" customHeight="1">
      <c r="A6" s="5">
        <v>3</v>
      </c>
      <c r="B6" s="48" t="s">
        <v>21</v>
      </c>
      <c r="C6" s="49"/>
      <c r="D6" s="49"/>
      <c r="E6" s="49"/>
      <c r="F6" s="49"/>
      <c r="G6" s="50"/>
      <c r="H6" s="51">
        <v>4</v>
      </c>
      <c r="I6" s="52"/>
    </row>
    <row r="7" spans="1:9" ht="21" customHeight="1">
      <c r="A7" s="5">
        <v>4</v>
      </c>
      <c r="B7" s="48" t="s">
        <v>22</v>
      </c>
      <c r="C7" s="49"/>
      <c r="D7" s="49"/>
      <c r="E7" s="49"/>
      <c r="F7" s="49"/>
      <c r="G7" s="50"/>
      <c r="H7" s="51">
        <v>76</v>
      </c>
      <c r="I7" s="52"/>
    </row>
    <row r="8" spans="1:9" ht="21" customHeight="1">
      <c r="A8" s="5">
        <v>5</v>
      </c>
      <c r="B8" s="48" t="s">
        <v>24</v>
      </c>
      <c r="C8" s="49"/>
      <c r="D8" s="49"/>
      <c r="E8" s="49"/>
      <c r="F8" s="49"/>
      <c r="G8" s="50"/>
      <c r="H8" s="42">
        <f>H9+H10</f>
        <v>4122.1</v>
      </c>
      <c r="I8" s="43"/>
    </row>
    <row r="9" spans="1:9" ht="21" customHeight="1">
      <c r="A9" s="5">
        <v>6</v>
      </c>
      <c r="B9" s="48" t="s">
        <v>25</v>
      </c>
      <c r="C9" s="49"/>
      <c r="D9" s="49"/>
      <c r="E9" s="49"/>
      <c r="F9" s="49"/>
      <c r="G9" s="50"/>
      <c r="H9" s="42">
        <v>3319.9</v>
      </c>
      <c r="I9" s="43"/>
    </row>
    <row r="10" spans="1:9" ht="19.5" customHeight="1">
      <c r="A10" s="5">
        <v>7</v>
      </c>
      <c r="B10" s="41" t="s">
        <v>26</v>
      </c>
      <c r="C10" s="41"/>
      <c r="D10" s="41"/>
      <c r="E10" s="41"/>
      <c r="F10" s="41"/>
      <c r="G10" s="41"/>
      <c r="H10" s="42">
        <v>802.2</v>
      </c>
      <c r="I10" s="43"/>
    </row>
    <row r="11" spans="1:9" ht="21" customHeight="1">
      <c r="A11" s="5">
        <v>8</v>
      </c>
      <c r="B11" s="41" t="s">
        <v>27</v>
      </c>
      <c r="C11" s="41"/>
      <c r="D11" s="41"/>
      <c r="E11" s="41"/>
      <c r="F11" s="41"/>
      <c r="G11" s="41"/>
      <c r="H11" s="42">
        <v>3700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4" t="s">
        <v>52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37" t="s">
        <v>3</v>
      </c>
      <c r="B15" s="37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7" t="s">
        <v>32</v>
      </c>
    </row>
    <row r="16" spans="1:9" ht="78.75" customHeight="1">
      <c r="A16" s="30"/>
      <c r="B16" s="3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3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-3.1</v>
      </c>
      <c r="C19" s="11" t="s">
        <v>4</v>
      </c>
      <c r="D19" s="12">
        <v>46.4</v>
      </c>
      <c r="E19" s="28">
        <f>D19-(B19-I19)</f>
        <v>30.699999999999996</v>
      </c>
      <c r="F19" s="12"/>
      <c r="G19" s="14" t="s">
        <v>47</v>
      </c>
      <c r="H19" s="28">
        <f>E19</f>
        <v>30.699999999999996</v>
      </c>
      <c r="I19" s="12">
        <v>-18.8</v>
      </c>
    </row>
    <row r="20" spans="1:9" ht="114.75">
      <c r="A20" s="13" t="s">
        <v>12</v>
      </c>
      <c r="B20" s="15">
        <v>-105.5</v>
      </c>
      <c r="C20" s="16" t="s">
        <v>49</v>
      </c>
      <c r="D20" s="15">
        <v>784.5</v>
      </c>
      <c r="E20" s="15">
        <v>519.5</v>
      </c>
      <c r="F20" s="15"/>
      <c r="G20" s="17" t="s">
        <v>55</v>
      </c>
      <c r="H20" s="15">
        <v>612.3</v>
      </c>
      <c r="I20" s="28">
        <f>B20-D20+E20+E20-H20</f>
        <v>-463.29999999999995</v>
      </c>
    </row>
    <row r="21" spans="1:9" ht="27" customHeight="1">
      <c r="A21" s="13" t="s">
        <v>62</v>
      </c>
      <c r="B21" s="15">
        <v>-1.2</v>
      </c>
      <c r="C21" s="16" t="s">
        <v>36</v>
      </c>
      <c r="D21" s="15">
        <v>17.6</v>
      </c>
      <c r="E21" s="28">
        <f>D21-(B21-I21)</f>
        <v>11.500000000000002</v>
      </c>
      <c r="F21" s="15"/>
      <c r="G21" s="22" t="s">
        <v>46</v>
      </c>
      <c r="H21" s="28">
        <f>E21</f>
        <v>11.500000000000002</v>
      </c>
      <c r="I21" s="15">
        <v>-7.3</v>
      </c>
    </row>
    <row r="22" spans="1:9" ht="18" customHeight="1">
      <c r="A22" s="18"/>
      <c r="B22" s="19">
        <f>SUM(B19:B21)</f>
        <v>-109.8</v>
      </c>
      <c r="C22" s="20" t="s">
        <v>6</v>
      </c>
      <c r="D22" s="19">
        <f>SUM(D19:D21)</f>
        <v>848.5</v>
      </c>
      <c r="E22" s="19">
        <f>SUM(E19:E21)</f>
        <v>561.7</v>
      </c>
      <c r="F22" s="19"/>
      <c r="G22" s="21"/>
      <c r="H22" s="19">
        <f>SUM(H19:H21)</f>
        <v>654.5</v>
      </c>
      <c r="I22" s="19">
        <f>SUM(I19:I21)</f>
        <v>-489.4</v>
      </c>
    </row>
    <row r="23" spans="1:9" ht="18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7" customHeight="1">
      <c r="A24" s="13" t="s">
        <v>14</v>
      </c>
      <c r="B24" s="28">
        <v>-60.9</v>
      </c>
      <c r="C24" s="16" t="s">
        <v>9</v>
      </c>
      <c r="D24" s="15">
        <v>650</v>
      </c>
      <c r="E24" s="28">
        <f aca="true" t="shared" si="0" ref="E24:E31">D24-(B24-I24)</f>
        <v>597.9</v>
      </c>
      <c r="F24" s="15"/>
      <c r="G24" s="22" t="s">
        <v>42</v>
      </c>
      <c r="H24" s="28">
        <f aca="true" t="shared" si="1" ref="H24:H31">E24</f>
        <v>597.9</v>
      </c>
      <c r="I24" s="15">
        <v>-113</v>
      </c>
    </row>
    <row r="25" spans="1:9" ht="27" customHeight="1">
      <c r="A25" s="23" t="s">
        <v>15</v>
      </c>
      <c r="B25" s="28">
        <v>-23.4</v>
      </c>
      <c r="C25" s="16" t="s">
        <v>10</v>
      </c>
      <c r="D25" s="15">
        <v>236.3</v>
      </c>
      <c r="E25" s="28">
        <f t="shared" si="0"/>
        <v>216.20000000000002</v>
      </c>
      <c r="F25" s="15"/>
      <c r="G25" s="22" t="s">
        <v>43</v>
      </c>
      <c r="H25" s="28">
        <f t="shared" si="1"/>
        <v>216.20000000000002</v>
      </c>
      <c r="I25" s="15">
        <v>-43.5</v>
      </c>
    </row>
    <row r="26" spans="1:9" ht="27" customHeight="1">
      <c r="A26" s="23" t="s">
        <v>16</v>
      </c>
      <c r="B26" s="28">
        <v>13.7</v>
      </c>
      <c r="C26" s="16" t="s">
        <v>67</v>
      </c>
      <c r="D26" s="15">
        <v>-39.9</v>
      </c>
      <c r="E26" s="28">
        <f t="shared" si="0"/>
        <v>0</v>
      </c>
      <c r="F26" s="15"/>
      <c r="G26" s="22" t="s">
        <v>68</v>
      </c>
      <c r="H26" s="28">
        <f t="shared" si="1"/>
        <v>0</v>
      </c>
      <c r="I26" s="15">
        <v>53.6</v>
      </c>
    </row>
    <row r="27" spans="1:9" ht="27" customHeight="1">
      <c r="A27" s="13" t="s">
        <v>17</v>
      </c>
      <c r="B27" s="28">
        <v>-10.5</v>
      </c>
      <c r="C27" s="16" t="s">
        <v>30</v>
      </c>
      <c r="D27" s="15">
        <v>114</v>
      </c>
      <c r="E27" s="28">
        <f t="shared" si="0"/>
        <v>103.7</v>
      </c>
      <c r="F27" s="15"/>
      <c r="G27" s="22" t="s">
        <v>44</v>
      </c>
      <c r="H27" s="28">
        <f t="shared" si="1"/>
        <v>103.7</v>
      </c>
      <c r="I27" s="15">
        <v>-20.8</v>
      </c>
    </row>
    <row r="28" spans="1:9" ht="27" customHeight="1">
      <c r="A28" s="13" t="s">
        <v>63</v>
      </c>
      <c r="B28" s="28">
        <v>-7</v>
      </c>
      <c r="C28" s="16" t="s">
        <v>69</v>
      </c>
      <c r="D28" s="15">
        <v>14.8</v>
      </c>
      <c r="E28" s="28">
        <f t="shared" si="0"/>
        <v>15.5</v>
      </c>
      <c r="F28" s="15"/>
      <c r="G28" s="22" t="s">
        <v>70</v>
      </c>
      <c r="H28" s="28">
        <f t="shared" si="1"/>
        <v>15.5</v>
      </c>
      <c r="I28" s="15">
        <v>-6.3</v>
      </c>
    </row>
    <row r="29" spans="1:9" ht="27" customHeight="1">
      <c r="A29" s="13" t="s">
        <v>64</v>
      </c>
      <c r="B29" s="28">
        <v>-7.4</v>
      </c>
      <c r="C29" s="16" t="s">
        <v>8</v>
      </c>
      <c r="D29" s="15">
        <v>79.4</v>
      </c>
      <c r="E29" s="28">
        <f t="shared" si="0"/>
        <v>72.30000000000001</v>
      </c>
      <c r="F29" s="15"/>
      <c r="G29" s="22" t="s">
        <v>45</v>
      </c>
      <c r="H29" s="28">
        <f t="shared" si="1"/>
        <v>72.30000000000001</v>
      </c>
      <c r="I29" s="15">
        <v>-14.5</v>
      </c>
    </row>
    <row r="30" spans="1:9" ht="27" customHeight="1">
      <c r="A30" s="13" t="s">
        <v>65</v>
      </c>
      <c r="B30" s="15">
        <v>-2.3</v>
      </c>
      <c r="C30" s="16" t="s">
        <v>71</v>
      </c>
      <c r="D30" s="15">
        <v>4</v>
      </c>
      <c r="E30" s="28">
        <f t="shared" si="0"/>
        <v>4.6</v>
      </c>
      <c r="F30" s="15"/>
      <c r="G30" s="22" t="s">
        <v>72</v>
      </c>
      <c r="H30" s="28">
        <f t="shared" si="1"/>
        <v>4.6</v>
      </c>
      <c r="I30" s="15">
        <v>-1.7</v>
      </c>
    </row>
    <row r="31" spans="1:9" ht="27" customHeight="1">
      <c r="A31" s="13" t="s">
        <v>66</v>
      </c>
      <c r="B31" s="15">
        <v>-3.1</v>
      </c>
      <c r="C31" s="16" t="s">
        <v>73</v>
      </c>
      <c r="D31" s="15">
        <v>18.1</v>
      </c>
      <c r="E31" s="28">
        <f t="shared" si="0"/>
        <v>12.600000000000001</v>
      </c>
      <c r="F31" s="15"/>
      <c r="G31" s="22" t="s">
        <v>74</v>
      </c>
      <c r="H31" s="28">
        <f t="shared" si="1"/>
        <v>12.600000000000001</v>
      </c>
      <c r="I31" s="15">
        <v>-8.6</v>
      </c>
    </row>
    <row r="32" spans="1:9" ht="27" customHeight="1">
      <c r="A32" s="18"/>
      <c r="B32" s="19">
        <f>SUM(B24:B31)</f>
        <v>-100.89999999999999</v>
      </c>
      <c r="C32" s="20" t="s">
        <v>13</v>
      </c>
      <c r="D32" s="19">
        <f>SUM(D24:D31)</f>
        <v>1076.6999999999998</v>
      </c>
      <c r="E32" s="19">
        <f>SUM(E24:E31)</f>
        <v>1022.8000000000002</v>
      </c>
      <c r="F32" s="19"/>
      <c r="G32" s="24"/>
      <c r="H32" s="19">
        <f>SUM(H24:H31)</f>
        <v>1022.8000000000002</v>
      </c>
      <c r="I32" s="19">
        <f>SUM(I24:I31)</f>
        <v>-154.79999999999998</v>
      </c>
    </row>
    <row r="33" spans="1:9" ht="19.5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30">
      <c r="A34" s="13" t="s">
        <v>50</v>
      </c>
      <c r="B34" s="15">
        <v>0</v>
      </c>
      <c r="C34" s="16" t="s">
        <v>38</v>
      </c>
      <c r="D34" s="15">
        <v>0</v>
      </c>
      <c r="E34" s="28">
        <f>D34-(B34-I34)</f>
        <v>0</v>
      </c>
      <c r="F34" s="15"/>
      <c r="G34" s="26"/>
      <c r="H34" s="28">
        <f>E34</f>
        <v>0</v>
      </c>
      <c r="I34" s="15">
        <v>0</v>
      </c>
    </row>
    <row r="35" spans="1:9" ht="27" customHeight="1">
      <c r="A35" s="13" t="s">
        <v>51</v>
      </c>
      <c r="B35" s="15">
        <v>-1.6</v>
      </c>
      <c r="C35" s="16" t="s">
        <v>39</v>
      </c>
      <c r="D35" s="15">
        <v>15.5</v>
      </c>
      <c r="E35" s="28">
        <f>D35-(B35-I35)</f>
        <v>14.3</v>
      </c>
      <c r="F35" s="15"/>
      <c r="G35" s="26"/>
      <c r="H35" s="28">
        <f>E35</f>
        <v>14.3</v>
      </c>
      <c r="I35" s="15">
        <v>-2.8</v>
      </c>
    </row>
    <row r="36" spans="1:9" s="10" customFormat="1" ht="13.5" customHeight="1">
      <c r="A36" s="18"/>
      <c r="B36" s="19">
        <f>SUM(B34:B35)</f>
        <v>-1.6</v>
      </c>
      <c r="C36" s="20" t="s">
        <v>40</v>
      </c>
      <c r="D36" s="19">
        <f>SUM(D34:D35)</f>
        <v>15.5</v>
      </c>
      <c r="E36" s="19">
        <f>SUM(E34:E35)</f>
        <v>14.3</v>
      </c>
      <c r="F36" s="19"/>
      <c r="G36" s="24"/>
      <c r="H36" s="19">
        <f>SUM(H34:H35)</f>
        <v>14.3</v>
      </c>
      <c r="I36" s="19">
        <f>SUM(I34:I35)</f>
        <v>-2.8</v>
      </c>
    </row>
    <row r="37" spans="1:9" ht="16.5" customHeight="1">
      <c r="A37" s="27"/>
      <c r="B37" s="19">
        <f>SUM(B22,B32,B36)</f>
        <v>-212.29999999999998</v>
      </c>
      <c r="C37" s="20" t="s">
        <v>19</v>
      </c>
      <c r="D37" s="19">
        <f>SUM(D22,D32,D36)</f>
        <v>1940.6999999999998</v>
      </c>
      <c r="E37" s="19">
        <f>SUM(E22,E32,E36)</f>
        <v>1598.8000000000002</v>
      </c>
      <c r="F37" s="19">
        <v>0</v>
      </c>
      <c r="G37" s="24"/>
      <c r="H37" s="19">
        <f>SUM(H22,H32,H36)</f>
        <v>1691.6000000000001</v>
      </c>
      <c r="I37" s="19">
        <f>SUM(I22,I32,I36)</f>
        <v>-646.9999999999999</v>
      </c>
    </row>
    <row r="38" spans="1:9" ht="29.25" customHeight="1">
      <c r="A38" s="27"/>
      <c r="B38" s="19"/>
      <c r="C38" s="20" t="s">
        <v>41</v>
      </c>
      <c r="D38" s="31">
        <f>E37+F37-D37</f>
        <v>-341.89999999999964</v>
      </c>
      <c r="E38" s="32"/>
      <c r="F38" s="33"/>
      <c r="G38" s="21"/>
      <c r="H38" s="19"/>
      <c r="I38" s="19"/>
    </row>
    <row r="39" spans="1:9" ht="17.25" customHeight="1">
      <c r="A39" s="18">
        <v>4</v>
      </c>
      <c r="B39" s="19">
        <v>155.2</v>
      </c>
      <c r="C39" s="20" t="s">
        <v>18</v>
      </c>
      <c r="D39" s="19">
        <v>74</v>
      </c>
      <c r="E39" s="19">
        <v>48.5</v>
      </c>
      <c r="F39" s="19"/>
      <c r="G39" s="29" t="s">
        <v>95</v>
      </c>
      <c r="H39" s="19">
        <v>241.6</v>
      </c>
      <c r="I39" s="19">
        <f>B39+E39-H39</f>
        <v>-37.900000000000006</v>
      </c>
    </row>
  </sheetData>
  <sheetProtection/>
  <mergeCells count="27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D38:F38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5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74" t="s">
        <v>96</v>
      </c>
      <c r="C1" s="74"/>
      <c r="D1" s="74"/>
      <c r="E1" s="74"/>
      <c r="F1" s="74"/>
      <c r="G1" s="74"/>
      <c r="H1" s="74"/>
    </row>
    <row r="2" spans="2:8" ht="12.75" customHeight="1">
      <c r="B2" s="74" t="s">
        <v>97</v>
      </c>
      <c r="C2" s="74"/>
      <c r="D2" s="74"/>
      <c r="E2" s="74"/>
      <c r="F2" s="74"/>
      <c r="G2" s="74"/>
      <c r="H2" s="74"/>
    </row>
    <row r="3" spans="2:8" ht="12.75" customHeight="1" thickBot="1">
      <c r="B3" s="74" t="s">
        <v>98</v>
      </c>
      <c r="C3" s="74"/>
      <c r="D3" s="74"/>
      <c r="E3" s="74"/>
      <c r="F3" s="74"/>
      <c r="G3" s="74"/>
      <c r="H3" s="74"/>
    </row>
    <row r="4" spans="2:8" ht="12.75" customHeight="1">
      <c r="B4" s="75" t="s">
        <v>99</v>
      </c>
      <c r="C4" s="76" t="s">
        <v>100</v>
      </c>
      <c r="D4" s="76" t="s">
        <v>101</v>
      </c>
      <c r="E4" s="77" t="s">
        <v>102</v>
      </c>
      <c r="F4" s="78" t="s">
        <v>103</v>
      </c>
      <c r="G4" s="79" t="s">
        <v>102</v>
      </c>
      <c r="H4" s="80" t="s">
        <v>104</v>
      </c>
    </row>
    <row r="5" spans="2:8" ht="12.75" customHeight="1" thickBot="1">
      <c r="B5" s="81" t="s">
        <v>105</v>
      </c>
      <c r="C5" s="82" t="s">
        <v>106</v>
      </c>
      <c r="D5" s="82" t="s">
        <v>107</v>
      </c>
      <c r="E5" s="83" t="s">
        <v>108</v>
      </c>
      <c r="F5" s="84" t="s">
        <v>109</v>
      </c>
      <c r="G5" s="85" t="s">
        <v>110</v>
      </c>
      <c r="H5" s="86" t="s">
        <v>111</v>
      </c>
    </row>
    <row r="6" spans="2:8" ht="12.75" customHeight="1">
      <c r="B6" s="87" t="s">
        <v>112</v>
      </c>
      <c r="C6" s="88" t="s">
        <v>113</v>
      </c>
      <c r="D6" s="89"/>
      <c r="E6" s="89"/>
      <c r="F6" s="89"/>
      <c r="G6" s="89"/>
      <c r="H6" s="90"/>
    </row>
    <row r="7" spans="2:8" ht="24" customHeight="1">
      <c r="B7" s="91" t="s">
        <v>114</v>
      </c>
      <c r="C7" s="92" t="s">
        <v>115</v>
      </c>
      <c r="D7" s="67" t="s">
        <v>58</v>
      </c>
      <c r="E7" s="73">
        <v>802.2</v>
      </c>
      <c r="F7" s="93" t="s">
        <v>116</v>
      </c>
      <c r="G7" s="73">
        <f>E7</f>
        <v>802.2</v>
      </c>
      <c r="H7" s="94"/>
    </row>
    <row r="8" spans="2:8" ht="24" customHeight="1" thickBot="1">
      <c r="B8" s="95" t="s">
        <v>117</v>
      </c>
      <c r="C8" s="96" t="s">
        <v>118</v>
      </c>
      <c r="D8" s="97" t="s">
        <v>58</v>
      </c>
      <c r="E8" s="98">
        <v>3700</v>
      </c>
      <c r="F8" s="99" t="s">
        <v>116</v>
      </c>
      <c r="G8" s="98">
        <f>E8</f>
        <v>3700</v>
      </c>
      <c r="H8" s="100"/>
    </row>
    <row r="9" spans="2:8" ht="12.75" customHeight="1">
      <c r="B9" s="87" t="s">
        <v>119</v>
      </c>
      <c r="C9" s="101" t="s">
        <v>120</v>
      </c>
      <c r="D9" s="102"/>
      <c r="E9" s="103"/>
      <c r="F9" s="102"/>
      <c r="G9" s="103"/>
      <c r="H9" s="104"/>
    </row>
    <row r="10" spans="2:8" ht="12.75" customHeight="1">
      <c r="B10" s="91" t="s">
        <v>121</v>
      </c>
      <c r="C10" s="58" t="s">
        <v>83</v>
      </c>
      <c r="D10" s="60" t="s">
        <v>58</v>
      </c>
      <c r="E10" s="105">
        <v>12</v>
      </c>
      <c r="F10" s="106" t="s">
        <v>122</v>
      </c>
      <c r="G10" s="69">
        <v>12.5</v>
      </c>
      <c r="H10" s="107"/>
    </row>
    <row r="11" spans="2:8" ht="12.75" customHeight="1">
      <c r="B11" s="91" t="s">
        <v>123</v>
      </c>
      <c r="C11" s="108" t="s">
        <v>85</v>
      </c>
      <c r="D11" s="65" t="s">
        <v>58</v>
      </c>
      <c r="E11" s="105">
        <v>2.5</v>
      </c>
      <c r="F11" s="106" t="s">
        <v>122</v>
      </c>
      <c r="G11" s="109">
        <v>2.65</v>
      </c>
      <c r="H11" s="107"/>
    </row>
    <row r="12" spans="2:8" ht="12.75" customHeight="1">
      <c r="B12" s="91" t="s">
        <v>124</v>
      </c>
      <c r="C12" s="108" t="s">
        <v>82</v>
      </c>
      <c r="D12" s="65" t="s">
        <v>58</v>
      </c>
      <c r="E12" s="105">
        <v>12</v>
      </c>
      <c r="F12" s="106" t="s">
        <v>122</v>
      </c>
      <c r="G12" s="109">
        <v>12</v>
      </c>
      <c r="H12" s="107"/>
    </row>
    <row r="13" spans="2:8" ht="12.75" customHeight="1">
      <c r="B13" s="91" t="s">
        <v>125</v>
      </c>
      <c r="C13" s="110" t="s">
        <v>126</v>
      </c>
      <c r="D13" s="67" t="s">
        <v>58</v>
      </c>
      <c r="E13" s="111">
        <v>1142</v>
      </c>
      <c r="F13" s="68" t="s">
        <v>127</v>
      </c>
      <c r="G13" s="109">
        <v>1142</v>
      </c>
      <c r="H13" s="107"/>
    </row>
    <row r="14" spans="2:8" ht="12.75" customHeight="1">
      <c r="B14" s="91" t="s">
        <v>128</v>
      </c>
      <c r="C14" s="110" t="s">
        <v>129</v>
      </c>
      <c r="D14" s="67" t="s">
        <v>58</v>
      </c>
      <c r="E14" s="111">
        <v>27</v>
      </c>
      <c r="F14" s="68" t="s">
        <v>127</v>
      </c>
      <c r="G14" s="109">
        <v>27</v>
      </c>
      <c r="H14" s="107"/>
    </row>
    <row r="15" spans="2:8" ht="12.75" customHeight="1">
      <c r="B15" s="91" t="s">
        <v>130</v>
      </c>
      <c r="C15" s="58" t="s">
        <v>131</v>
      </c>
      <c r="D15" s="60" t="s">
        <v>58</v>
      </c>
      <c r="E15" s="112">
        <v>1142</v>
      </c>
      <c r="F15" s="113" t="s">
        <v>132</v>
      </c>
      <c r="G15" s="109">
        <v>50</v>
      </c>
      <c r="H15" s="107"/>
    </row>
    <row r="16" spans="2:8" ht="24">
      <c r="B16" s="91" t="s">
        <v>133</v>
      </c>
      <c r="C16" s="108" t="s">
        <v>134</v>
      </c>
      <c r="D16" s="67" t="s">
        <v>58</v>
      </c>
      <c r="E16" s="111">
        <v>11.2</v>
      </c>
      <c r="F16" s="113" t="s">
        <v>135</v>
      </c>
      <c r="G16" s="109"/>
      <c r="H16" s="114" t="s">
        <v>136</v>
      </c>
    </row>
    <row r="17" spans="2:8" ht="24">
      <c r="B17" s="91" t="s">
        <v>137</v>
      </c>
      <c r="C17" s="59" t="s">
        <v>138</v>
      </c>
      <c r="D17" s="61" t="s">
        <v>58</v>
      </c>
      <c r="E17" s="70">
        <v>27</v>
      </c>
      <c r="F17" s="113" t="s">
        <v>135</v>
      </c>
      <c r="G17" s="109"/>
      <c r="H17" s="114" t="s">
        <v>136</v>
      </c>
    </row>
    <row r="18" spans="2:8" ht="12.75">
      <c r="B18" s="91" t="s">
        <v>139</v>
      </c>
      <c r="C18" s="59" t="s">
        <v>140</v>
      </c>
      <c r="D18" s="61" t="s">
        <v>56</v>
      </c>
      <c r="E18" s="70">
        <v>3</v>
      </c>
      <c r="F18" s="113" t="s">
        <v>116</v>
      </c>
      <c r="G18" s="109">
        <v>2</v>
      </c>
      <c r="H18" s="114"/>
    </row>
    <row r="19" spans="2:8" ht="12.75">
      <c r="B19" s="91" t="s">
        <v>141</v>
      </c>
      <c r="C19" s="115" t="s">
        <v>142</v>
      </c>
      <c r="D19" s="116" t="s">
        <v>56</v>
      </c>
      <c r="E19" s="117">
        <v>4</v>
      </c>
      <c r="F19" s="118" t="s">
        <v>143</v>
      </c>
      <c r="G19" s="109">
        <v>4</v>
      </c>
      <c r="H19" s="114"/>
    </row>
    <row r="20" spans="2:8" ht="12.75">
      <c r="B20" s="91" t="s">
        <v>144</v>
      </c>
      <c r="C20" s="115" t="s">
        <v>145</v>
      </c>
      <c r="D20" s="116" t="s">
        <v>56</v>
      </c>
      <c r="E20" s="117">
        <v>4</v>
      </c>
      <c r="F20" s="118" t="s">
        <v>146</v>
      </c>
      <c r="G20" s="109">
        <v>4</v>
      </c>
      <c r="H20" s="114"/>
    </row>
    <row r="21" spans="2:8" ht="12.75">
      <c r="B21" s="91" t="s">
        <v>147</v>
      </c>
      <c r="C21" s="110" t="s">
        <v>148</v>
      </c>
      <c r="D21" s="67" t="s">
        <v>56</v>
      </c>
      <c r="E21" s="73">
        <v>2</v>
      </c>
      <c r="F21" s="113" t="s">
        <v>116</v>
      </c>
      <c r="G21" s="109">
        <v>2</v>
      </c>
      <c r="H21" s="114"/>
    </row>
    <row r="22" spans="2:8" ht="12.75">
      <c r="B22" s="91" t="s">
        <v>149</v>
      </c>
      <c r="C22" s="115" t="s">
        <v>150</v>
      </c>
      <c r="D22" s="119" t="s">
        <v>58</v>
      </c>
      <c r="E22" s="117">
        <v>3.3</v>
      </c>
      <c r="F22" s="118" t="s">
        <v>143</v>
      </c>
      <c r="G22" s="72">
        <v>3.3</v>
      </c>
      <c r="H22" s="114"/>
    </row>
    <row r="23" spans="2:8" ht="12.75">
      <c r="B23" s="91" t="s">
        <v>151</v>
      </c>
      <c r="C23" s="115" t="s">
        <v>152</v>
      </c>
      <c r="D23" s="116" t="s">
        <v>58</v>
      </c>
      <c r="E23" s="117">
        <v>3.3</v>
      </c>
      <c r="F23" s="118" t="s">
        <v>146</v>
      </c>
      <c r="G23" s="72">
        <v>3.3</v>
      </c>
      <c r="H23" s="114"/>
    </row>
    <row r="24" spans="2:8" ht="24">
      <c r="B24" s="91" t="s">
        <v>153</v>
      </c>
      <c r="C24" s="118" t="s">
        <v>154</v>
      </c>
      <c r="D24" s="67" t="s">
        <v>155</v>
      </c>
      <c r="E24" s="73">
        <v>24</v>
      </c>
      <c r="F24" s="113" t="s">
        <v>116</v>
      </c>
      <c r="G24" s="72">
        <v>24</v>
      </c>
      <c r="H24" s="114"/>
    </row>
    <row r="25" spans="2:8" ht="12.75" customHeight="1">
      <c r="B25" s="91" t="s">
        <v>156</v>
      </c>
      <c r="C25" s="62" t="s">
        <v>157</v>
      </c>
      <c r="D25" s="120" t="s">
        <v>58</v>
      </c>
      <c r="E25" s="105">
        <v>63.3</v>
      </c>
      <c r="F25" s="121" t="s">
        <v>158</v>
      </c>
      <c r="G25" s="73">
        <v>63.3</v>
      </c>
      <c r="H25" s="107"/>
    </row>
    <row r="26" spans="2:8" ht="12.75" customHeight="1">
      <c r="B26" s="122" t="s">
        <v>159</v>
      </c>
      <c r="C26" s="123" t="s">
        <v>160</v>
      </c>
      <c r="D26" s="63" t="s">
        <v>161</v>
      </c>
      <c r="E26" s="71">
        <v>8.9</v>
      </c>
      <c r="F26" s="106" t="s">
        <v>116</v>
      </c>
      <c r="G26" s="71"/>
      <c r="H26" s="107"/>
    </row>
    <row r="27" spans="2:8" ht="12.75" customHeight="1" thickBot="1">
      <c r="B27" s="124"/>
      <c r="C27" s="125" t="s">
        <v>84</v>
      </c>
      <c r="D27" s="126" t="s">
        <v>59</v>
      </c>
      <c r="E27" s="127"/>
      <c r="F27" s="128"/>
      <c r="G27" s="129">
        <v>16.2</v>
      </c>
      <c r="H27" s="130"/>
    </row>
    <row r="28" spans="2:8" ht="24" customHeight="1">
      <c r="B28" s="131" t="s">
        <v>162</v>
      </c>
      <c r="C28" s="132" t="s">
        <v>163</v>
      </c>
      <c r="D28" s="120" t="s">
        <v>164</v>
      </c>
      <c r="E28" s="105">
        <v>1</v>
      </c>
      <c r="F28" s="66" t="s">
        <v>116</v>
      </c>
      <c r="G28" s="105">
        <v>1</v>
      </c>
      <c r="H28" s="133"/>
    </row>
    <row r="29" spans="2:8" ht="12.75">
      <c r="B29" s="134" t="s">
        <v>165</v>
      </c>
      <c r="C29" s="59" t="s">
        <v>60</v>
      </c>
      <c r="D29" s="61" t="s">
        <v>56</v>
      </c>
      <c r="E29" s="71"/>
      <c r="F29" s="64"/>
      <c r="G29" s="70">
        <v>3</v>
      </c>
      <c r="H29" s="135"/>
    </row>
    <row r="30" spans="2:8" ht="12.75">
      <c r="B30" s="134" t="s">
        <v>166</v>
      </c>
      <c r="C30" s="110" t="s">
        <v>61</v>
      </c>
      <c r="D30" s="67" t="s">
        <v>56</v>
      </c>
      <c r="E30" s="71"/>
      <c r="F30" s="64"/>
      <c r="G30" s="73">
        <v>2</v>
      </c>
      <c r="H30" s="135"/>
    </row>
    <row r="31" spans="2:8" ht="13.5" thickBot="1">
      <c r="B31" s="136" t="s">
        <v>167</v>
      </c>
      <c r="C31" s="137" t="s">
        <v>57</v>
      </c>
      <c r="D31" s="138" t="s">
        <v>56</v>
      </c>
      <c r="E31" s="139"/>
      <c r="F31" s="140"/>
      <c r="G31" s="141">
        <v>30</v>
      </c>
      <c r="H31" s="142"/>
    </row>
    <row r="32" spans="2:8" ht="24" customHeight="1">
      <c r="B32" s="143" t="s">
        <v>168</v>
      </c>
      <c r="C32" s="144" t="s">
        <v>169</v>
      </c>
      <c r="D32" s="145" t="s">
        <v>164</v>
      </c>
      <c r="E32" s="146">
        <v>1</v>
      </c>
      <c r="F32" s="147" t="s">
        <v>116</v>
      </c>
      <c r="G32" s="146">
        <v>1</v>
      </c>
      <c r="H32" s="148"/>
    </row>
    <row r="33" spans="2:8" ht="12.75">
      <c r="B33" s="91" t="s">
        <v>170</v>
      </c>
      <c r="C33" s="149" t="s">
        <v>86</v>
      </c>
      <c r="D33" s="150" t="s">
        <v>56</v>
      </c>
      <c r="E33" s="73"/>
      <c r="F33" s="68"/>
      <c r="G33" s="71">
        <v>9</v>
      </c>
      <c r="H33" s="151"/>
    </row>
    <row r="34" spans="2:8" ht="12.75">
      <c r="B34" s="91" t="s">
        <v>171</v>
      </c>
      <c r="C34" s="66" t="s">
        <v>75</v>
      </c>
      <c r="D34" s="67" t="s">
        <v>56</v>
      </c>
      <c r="E34" s="73"/>
      <c r="F34" s="68"/>
      <c r="G34" s="105">
        <v>20</v>
      </c>
      <c r="H34" s="151"/>
    </row>
    <row r="35" spans="2:8" ht="12.75">
      <c r="B35" s="91" t="s">
        <v>172</v>
      </c>
      <c r="C35" s="66" t="s">
        <v>76</v>
      </c>
      <c r="D35" s="67" t="s">
        <v>56</v>
      </c>
      <c r="E35" s="73"/>
      <c r="F35" s="68"/>
      <c r="G35" s="105">
        <v>13</v>
      </c>
      <c r="H35" s="151"/>
    </row>
    <row r="36" spans="2:8" ht="12.75">
      <c r="B36" s="91" t="s">
        <v>173</v>
      </c>
      <c r="C36" s="66" t="s">
        <v>77</v>
      </c>
      <c r="D36" s="67" t="s">
        <v>56</v>
      </c>
      <c r="E36" s="73"/>
      <c r="F36" s="68"/>
      <c r="G36" s="105">
        <v>14</v>
      </c>
      <c r="H36" s="151"/>
    </row>
    <row r="37" spans="2:8" ht="12.75">
      <c r="B37" s="91" t="s">
        <v>174</v>
      </c>
      <c r="C37" s="66" t="s">
        <v>87</v>
      </c>
      <c r="D37" s="67" t="s">
        <v>56</v>
      </c>
      <c r="E37" s="73"/>
      <c r="F37" s="68"/>
      <c r="G37" s="105">
        <v>3</v>
      </c>
      <c r="H37" s="151"/>
    </row>
    <row r="38" spans="2:8" ht="12.75">
      <c r="B38" s="91" t="s">
        <v>175</v>
      </c>
      <c r="C38" s="66" t="s">
        <v>78</v>
      </c>
      <c r="D38" s="67" t="s">
        <v>59</v>
      </c>
      <c r="E38" s="73"/>
      <c r="F38" s="68"/>
      <c r="G38" s="105">
        <v>143</v>
      </c>
      <c r="H38" s="151"/>
    </row>
    <row r="39" spans="2:8" ht="12.75">
      <c r="B39" s="91" t="s">
        <v>176</v>
      </c>
      <c r="C39" s="66" t="s">
        <v>79</v>
      </c>
      <c r="D39" s="67" t="s">
        <v>59</v>
      </c>
      <c r="E39" s="73"/>
      <c r="F39" s="68"/>
      <c r="G39" s="105">
        <v>12</v>
      </c>
      <c r="H39" s="151"/>
    </row>
    <row r="40" spans="2:8" ht="12.75">
      <c r="B40" s="91" t="s">
        <v>177</v>
      </c>
      <c r="C40" s="66" t="s">
        <v>80</v>
      </c>
      <c r="D40" s="67" t="s">
        <v>59</v>
      </c>
      <c r="E40" s="73"/>
      <c r="F40" s="68"/>
      <c r="G40" s="105">
        <v>20</v>
      </c>
      <c r="H40" s="151"/>
    </row>
    <row r="41" spans="2:8" ht="12.75">
      <c r="B41" s="91" t="s">
        <v>178</v>
      </c>
      <c r="C41" s="66" t="s">
        <v>88</v>
      </c>
      <c r="D41" s="67" t="s">
        <v>59</v>
      </c>
      <c r="E41" s="73"/>
      <c r="F41" s="68"/>
      <c r="G41" s="105">
        <v>4</v>
      </c>
      <c r="H41" s="151"/>
    </row>
    <row r="42" spans="2:8" ht="12.75">
      <c r="B42" s="91" t="s">
        <v>179</v>
      </c>
      <c r="C42" s="66" t="s">
        <v>89</v>
      </c>
      <c r="D42" s="67" t="s">
        <v>59</v>
      </c>
      <c r="E42" s="73"/>
      <c r="F42" s="68"/>
      <c r="G42" s="105">
        <v>6</v>
      </c>
      <c r="H42" s="151"/>
    </row>
    <row r="43" spans="2:8" ht="12.75">
      <c r="B43" s="91" t="s">
        <v>180</v>
      </c>
      <c r="C43" s="66" t="s">
        <v>91</v>
      </c>
      <c r="D43" s="67" t="s">
        <v>56</v>
      </c>
      <c r="E43" s="73"/>
      <c r="F43" s="68"/>
      <c r="G43" s="105">
        <v>2</v>
      </c>
      <c r="H43" s="151"/>
    </row>
    <row r="44" spans="2:8" ht="13.5" thickBot="1">
      <c r="B44" s="91" t="s">
        <v>181</v>
      </c>
      <c r="C44" s="66" t="s">
        <v>90</v>
      </c>
      <c r="D44" s="67" t="s">
        <v>56</v>
      </c>
      <c r="E44" s="73"/>
      <c r="F44" s="68"/>
      <c r="G44" s="105">
        <v>2</v>
      </c>
      <c r="H44" s="151"/>
    </row>
    <row r="45" spans="2:8" ht="13.5" thickBot="1">
      <c r="B45" s="152" t="s">
        <v>182</v>
      </c>
      <c r="C45" s="153" t="s">
        <v>183</v>
      </c>
      <c r="D45" s="154"/>
      <c r="E45" s="155"/>
      <c r="F45" s="156" t="s">
        <v>116</v>
      </c>
      <c r="G45" s="157" t="s">
        <v>184</v>
      </c>
      <c r="H45" s="158"/>
    </row>
    <row r="46" spans="2:8" ht="13.5" thickBot="1">
      <c r="B46" s="152" t="s">
        <v>185</v>
      </c>
      <c r="C46" s="159" t="s">
        <v>186</v>
      </c>
      <c r="D46" s="154" t="s">
        <v>58</v>
      </c>
      <c r="E46" s="155">
        <f>E7</f>
        <v>802.2</v>
      </c>
      <c r="F46" s="156" t="s">
        <v>187</v>
      </c>
      <c r="G46" s="157">
        <f>E46</f>
        <v>802.2</v>
      </c>
      <c r="H46" s="158"/>
    </row>
    <row r="47" spans="2:8" ht="12.75">
      <c r="B47" s="56"/>
      <c r="C47" s="55" t="s">
        <v>92</v>
      </c>
      <c r="D47" s="55"/>
      <c r="E47" s="55"/>
      <c r="F47" s="57"/>
      <c r="G47" s="57"/>
      <c r="H47" s="57"/>
    </row>
    <row r="48" spans="2:8" ht="3.75" customHeight="1" thickBot="1">
      <c r="B48" s="56"/>
      <c r="C48" s="160"/>
      <c r="D48" s="160"/>
      <c r="E48" s="160"/>
      <c r="F48" s="57"/>
      <c r="G48" s="57"/>
      <c r="H48" s="57"/>
    </row>
    <row r="49" spans="2:8" ht="12.75" customHeight="1">
      <c r="B49" s="161" t="s">
        <v>99</v>
      </c>
      <c r="C49" s="162" t="s">
        <v>54</v>
      </c>
      <c r="D49" s="163" t="s">
        <v>101</v>
      </c>
      <c r="E49" s="164" t="s">
        <v>102</v>
      </c>
      <c r="F49" s="78" t="s">
        <v>103</v>
      </c>
      <c r="G49" s="79" t="s">
        <v>102</v>
      </c>
      <c r="H49" s="80" t="s">
        <v>104</v>
      </c>
    </row>
    <row r="50" spans="2:8" ht="13.5" customHeight="1" thickBot="1">
      <c r="B50" s="165" t="s">
        <v>105</v>
      </c>
      <c r="C50" s="166"/>
      <c r="D50" s="167" t="s">
        <v>107</v>
      </c>
      <c r="E50" s="168" t="s">
        <v>108</v>
      </c>
      <c r="F50" s="84" t="s">
        <v>109</v>
      </c>
      <c r="G50" s="169" t="s">
        <v>110</v>
      </c>
      <c r="H50" s="86" t="s">
        <v>111</v>
      </c>
    </row>
    <row r="51" spans="2:8" ht="12.75" customHeight="1">
      <c r="B51" s="170" t="s">
        <v>188</v>
      </c>
      <c r="C51" s="171" t="s">
        <v>93</v>
      </c>
      <c r="D51" s="172" t="s">
        <v>56</v>
      </c>
      <c r="E51" s="173">
        <v>1</v>
      </c>
      <c r="F51" s="174" t="s">
        <v>146</v>
      </c>
      <c r="G51" s="173">
        <v>1</v>
      </c>
      <c r="H51" s="175"/>
    </row>
    <row r="52" spans="2:8" ht="13.5" thickBot="1">
      <c r="B52" s="176" t="s">
        <v>189</v>
      </c>
      <c r="C52" s="140" t="s">
        <v>94</v>
      </c>
      <c r="D52" s="177" t="s">
        <v>58</v>
      </c>
      <c r="E52" s="139">
        <v>1815</v>
      </c>
      <c r="F52" s="140" t="s">
        <v>190</v>
      </c>
      <c r="G52" s="139">
        <v>1815</v>
      </c>
      <c r="H52" s="178"/>
    </row>
    <row r="53" spans="2:8" ht="3.75" customHeight="1">
      <c r="B53" s="57"/>
      <c r="C53" s="57"/>
      <c r="D53" s="57"/>
      <c r="E53" s="57"/>
      <c r="F53" s="57"/>
      <c r="G53" s="57"/>
      <c r="H53" s="57"/>
    </row>
    <row r="54" spans="2:8" ht="12.75">
      <c r="B54" s="57"/>
      <c r="C54" s="57"/>
      <c r="D54" s="57"/>
      <c r="E54" s="57"/>
      <c r="F54" s="57"/>
      <c r="G54" s="57"/>
      <c r="H54" s="57"/>
    </row>
    <row r="55" spans="2:8" ht="12.75">
      <c r="B55" s="57"/>
      <c r="C55" s="57"/>
      <c r="D55" s="57"/>
      <c r="E55" s="57"/>
      <c r="F55" s="57"/>
      <c r="G55" s="57"/>
      <c r="H55" s="57"/>
    </row>
  </sheetData>
  <sheetProtection/>
  <mergeCells count="4">
    <mergeCell ref="C47:E48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2013-09-11T07:51:13Z</cp:lastPrinted>
  <dcterms:created xsi:type="dcterms:W3CDTF">2010-04-01T07:27:06Z</dcterms:created>
  <dcterms:modified xsi:type="dcterms:W3CDTF">2014-05-27T04:47:38Z</dcterms:modified>
  <cp:category/>
  <cp:version/>
  <cp:contentType/>
  <cp:contentStatus/>
</cp:coreProperties>
</file>