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работ'!$A$1:$I$54</definedName>
  </definedNames>
  <calcPr fullCalcOnLoad="1"/>
</workbook>
</file>

<file path=xl/sharedStrings.xml><?xml version="1.0" encoding="utf-8"?>
<sst xmlns="http://schemas.openxmlformats.org/spreadsheetml/2006/main" count="261" uniqueCount="193">
  <si>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</si>
  <si>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</si>
  <si>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</si>
  <si>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</si>
  <si>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</si>
  <si>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</si>
  <si>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</si>
  <si>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</si>
  <si>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</si>
  <si>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</si>
  <si>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</si>
  <si>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</si>
  <si>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</si>
  <si>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</si>
  <si>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</si>
  <si>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</si>
  <si>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</si>
  <si>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</si>
  <si>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</si>
  <si>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</si>
  <si>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</si>
  <si>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</si>
  <si>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</si>
  <si>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</si>
  <si>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</si>
  <si>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</si>
  <si>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</si>
  <si>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</si>
  <si>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</si>
  <si>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</si>
  <si>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</si>
  <si>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</si>
  <si>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</si>
  <si>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</si>
  <si>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</si>
  <si>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</si>
  <si>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</si>
  <si>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</si>
  <si>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</si>
  <si>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</si>
  <si>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</si>
  <si>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</si>
  <si>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</si>
  <si>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</si>
  <si>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</si>
  <si>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</si>
  <si>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</si>
  <si>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</si>
  <si>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</si>
  <si>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</si>
  <si>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</si>
  <si>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</si>
  <si>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</si>
  <si>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</si>
  <si>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</si>
  <si>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</si>
  <si>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>м2</t>
  </si>
  <si>
    <t xml:space="preserve">Смена электроламп в местах общего пользования 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</si>
  <si>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</si>
  <si>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</si>
  <si>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</si>
  <si>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</si>
  <si>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</si>
  <si>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</si>
  <si>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</si>
  <si>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</si>
  <si>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</si>
  <si>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</si>
  <si>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</si>
  <si>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</si>
  <si>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</si>
  <si>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</si>
  <si>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</si>
  <si>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</si>
  <si>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</si>
  <si>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</si>
  <si>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</si>
  <si>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57</t>
    </r>
    <r>
      <rPr>
        <sz val="11"/>
        <rFont val="Times New Roman"/>
        <family val="1"/>
      </rPr>
      <t xml:space="preserve">
за 2013 год</t>
    </r>
  </si>
  <si>
    <t>Перенавеска почтовых ящиков</t>
  </si>
  <si>
    <t>Устройство металлического ограждения</t>
  </si>
  <si>
    <t>т</t>
  </si>
  <si>
    <t>Ремонт стыков наружных стеновых панелей из квартиры</t>
  </si>
  <si>
    <t>Смена автоматического выключателя</t>
  </si>
  <si>
    <t>Ремонт стыков стеновых панелей со стороны фасада</t>
  </si>
  <si>
    <t>Капитальный ремонт общего имущества МКД</t>
  </si>
  <si>
    <t>Устройство балконных козырьков 10-го этажа</t>
  </si>
  <si>
    <t>Устройство козырьков верхнего этажа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</si>
  <si>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</si>
  <si>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</si>
  <si>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</si>
  <si>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</si>
  <si>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</si>
  <si>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</si>
  <si>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</si>
  <si>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</si>
  <si>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</si>
  <si>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</si>
  <si>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</si>
  <si>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</si>
  <si>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</si>
  <si>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</si>
  <si>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</si>
  <si>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</si>
  <si>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</si>
  <si>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</si>
  <si>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</si>
  <si>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</si>
  <si>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</si>
  <si>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</si>
  <si>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</si>
  <si>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</si>
  <si>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</si>
  <si>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</si>
  <si>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</si>
  <si>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</si>
  <si>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</si>
  <si>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</si>
  <si>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</si>
  <si>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</si>
  <si>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кровли от снега (по мере необходимости)</t>
  </si>
  <si>
    <t>зимний период</t>
  </si>
  <si>
    <t>2.4</t>
  </si>
  <si>
    <t>Очистка ливневой канализации от наледи (по мере необходимости)</t>
  </si>
  <si>
    <t xml:space="preserve">м </t>
  </si>
  <si>
    <t>до 15 апреля и с 1 ноября</t>
  </si>
  <si>
    <t>2.5</t>
  </si>
  <si>
    <t>до 1 октября</t>
  </si>
  <si>
    <t>2.6</t>
  </si>
  <si>
    <t>Ремонт дверных полотен  (по мере необходимости)</t>
  </si>
  <si>
    <t>нет необходим.</t>
  </si>
  <si>
    <t>2.7</t>
  </si>
  <si>
    <t>Установка пружин на входные двери на зимний период</t>
  </si>
  <si>
    <t>октябрь</t>
  </si>
  <si>
    <t>2.8</t>
  </si>
  <si>
    <t>Снятие пружин на летний период</t>
  </si>
  <si>
    <t>апрель</t>
  </si>
  <si>
    <t>2.9</t>
  </si>
  <si>
    <t>Смена замка навесного  (по мере необходимости)</t>
  </si>
  <si>
    <t>2.10</t>
  </si>
  <si>
    <t>Смена остекления оконных створок (по мере необходимости)</t>
  </si>
  <si>
    <t>2.11</t>
  </si>
  <si>
    <t>Ремонт бетоных полов лестничных площадок</t>
  </si>
  <si>
    <t>2.12</t>
  </si>
  <si>
    <t xml:space="preserve">Утепление подвальных продухов на зимний период </t>
  </si>
  <si>
    <t>2.13</t>
  </si>
  <si>
    <t>Изготовление дощатых щитов для продухов подвала</t>
  </si>
  <si>
    <t>2.14</t>
  </si>
  <si>
    <t>Разгерметизация подвальных продухов на летний период</t>
  </si>
  <si>
    <t>2.15</t>
  </si>
  <si>
    <t>Ремонт инвентаря для уборки дома (по мере необходимости)</t>
  </si>
  <si>
    <t>2.16</t>
  </si>
  <si>
    <t>Профилактический осмотр жилого фонда с выполнением мелкого ремонта (1 раз в неделю)</t>
  </si>
  <si>
    <t>ч/час</t>
  </si>
  <si>
    <t>2.17</t>
  </si>
  <si>
    <t>май</t>
  </si>
  <si>
    <t>2.18</t>
  </si>
  <si>
    <t>Ремонт скамеек (по мере необходимости)</t>
  </si>
  <si>
    <t>2.19</t>
  </si>
  <si>
    <t>Ремонт игрового оборудования (по мере необходимости)</t>
  </si>
  <si>
    <t>2.20</t>
  </si>
  <si>
    <t>Окраска скамеек и игрового оборудования (1 раз в год)</t>
  </si>
  <si>
    <t>июнь</t>
  </si>
  <si>
    <t>2.21</t>
  </si>
  <si>
    <t>Непредвиденные работы:</t>
  </si>
  <si>
    <t xml:space="preserve">Ремонт бетонной кровли </t>
  </si>
  <si>
    <t>Ремонт железобетонного ограждения балкона</t>
  </si>
  <si>
    <t>Ремонт отмостки: бетонирование отдельных мест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</si>
  <si>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</si>
  <si>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</si>
  <si>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</si>
  <si>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</si>
  <si>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</si>
  <si>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</si>
  <si>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</si>
  <si>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</si>
  <si>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</si>
  <si>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</si>
  <si>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</si>
  <si>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</si>
  <si>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</si>
  <si>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</si>
  <si>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</si>
  <si>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</si>
  <si>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</si>
  <si>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</si>
  <si>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</si>
  <si>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</si>
  <si>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</si>
  <si>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</si>
  <si>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</si>
  <si>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</si>
  <si>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1</t>
  </si>
  <si>
    <t>март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</si>
</sst>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2" fontId="25" fillId="0" borderId="14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8" xfId="0" applyFont="1" applyBorder="1" applyAlignment="1">
      <alignment/>
    </xf>
    <xf numFmtId="0" fontId="24" fillId="0" borderId="0" xfId="0" applyFont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49" fontId="25" fillId="0" borderId="33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49" fontId="25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 wrapText="1"/>
    </xf>
    <xf numFmtId="0" fontId="25" fillId="0" borderId="27" xfId="0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2" fontId="25" fillId="0" borderId="36" xfId="0" applyNumberFormat="1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0" fontId="25" fillId="0" borderId="14" xfId="0" applyFont="1" applyBorder="1" applyAlignment="1">
      <alignment wrapText="1"/>
    </xf>
    <xf numFmtId="2" fontId="25" fillId="0" borderId="13" xfId="0" applyNumberFormat="1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2" fontId="25" fillId="0" borderId="14" xfId="0" applyNumberFormat="1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0" borderId="39" xfId="0" applyNumberFormat="1" applyFont="1" applyBorder="1" applyAlignment="1">
      <alignment horizontal="left"/>
    </xf>
    <xf numFmtId="0" fontId="25" fillId="0" borderId="12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2" fontId="25" fillId="0" borderId="28" xfId="0" applyNumberFormat="1" applyFont="1" applyBorder="1" applyAlignment="1">
      <alignment horizontal="center"/>
    </xf>
    <xf numFmtId="2" fontId="25" fillId="0" borderId="4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/>
    </xf>
    <xf numFmtId="0" fontId="25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49" fontId="24" fillId="0" borderId="30" xfId="0" applyNumberFormat="1" applyFont="1" applyBorder="1" applyAlignment="1">
      <alignment horizontal="left"/>
    </xf>
    <xf numFmtId="0" fontId="24" fillId="0" borderId="36" xfId="0" applyFont="1" applyBorder="1" applyAlignment="1">
      <alignment horizontal="left" wrapText="1"/>
    </xf>
    <xf numFmtId="0" fontId="25" fillId="0" borderId="36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49" fontId="25" fillId="0" borderId="41" xfId="0" applyNumberFormat="1" applyFont="1" applyBorder="1" applyAlignment="1">
      <alignment horizontal="left"/>
    </xf>
    <xf numFmtId="0" fontId="25" fillId="0" borderId="44" xfId="0" applyFont="1" applyBorder="1" applyAlignment="1">
      <alignment vertical="center" wrapText="1"/>
    </xf>
    <xf numFmtId="2" fontId="25" fillId="0" borderId="44" xfId="0" applyNumberFormat="1" applyFont="1" applyBorder="1" applyAlignment="1">
      <alignment horizontal="center"/>
    </xf>
    <xf numFmtId="0" fontId="25" fillId="0" borderId="44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4" xfId="0" applyFont="1" applyBorder="1" applyAlignment="1">
      <alignment/>
    </xf>
    <xf numFmtId="0" fontId="24" fillId="0" borderId="31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2" xfId="0" applyFont="1" applyBorder="1" applyAlignment="1">
      <alignment wrapText="1"/>
    </xf>
    <xf numFmtId="0" fontId="25" fillId="0" borderId="46" xfId="0" applyFont="1" applyBorder="1" applyAlignment="1">
      <alignment/>
    </xf>
    <xf numFmtId="0" fontId="24" fillId="0" borderId="42" xfId="0" applyFont="1" applyBorder="1" applyAlignment="1">
      <alignment vertical="center" wrapText="1"/>
    </xf>
    <xf numFmtId="0" fontId="25" fillId="0" borderId="42" xfId="0" applyFont="1" applyBorder="1" applyAlignment="1">
      <alignment/>
    </xf>
    <xf numFmtId="0" fontId="25" fillId="0" borderId="47" xfId="0" applyFont="1" applyBorder="1" applyAlignment="1">
      <alignment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25" fillId="0" borderId="49" xfId="0" applyFont="1" applyBorder="1" applyAlignment="1">
      <alignment/>
    </xf>
    <xf numFmtId="2" fontId="25" fillId="0" borderId="50" xfId="0" applyNumberFormat="1" applyFont="1" applyBorder="1" applyAlignment="1">
      <alignment horizontal="center"/>
    </xf>
    <xf numFmtId="0" fontId="25" fillId="0" borderId="51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4" fillId="0" borderId="52" xfId="0" applyFont="1" applyBorder="1" applyAlignment="1">
      <alignment/>
    </xf>
    <xf numFmtId="49" fontId="25" fillId="0" borderId="48" xfId="0" applyNumberFormat="1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5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125" style="3" customWidth="1"/>
    <col min="2" max="2" width="8.625" style="3" bestFit="1" customWidth="1"/>
    <col min="3" max="3" width="37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5.2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2.75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5">
        <v>1</v>
      </c>
      <c r="B4" s="37" t="s">
        <v>23</v>
      </c>
      <c r="C4" s="38"/>
      <c r="D4" s="38"/>
      <c r="E4" s="38"/>
      <c r="F4" s="38"/>
      <c r="G4" s="39"/>
      <c r="H4" s="40">
        <v>2009</v>
      </c>
      <c r="I4" s="41"/>
    </row>
    <row r="5" spans="1:9" ht="21" customHeight="1">
      <c r="A5" s="5">
        <v>2</v>
      </c>
      <c r="B5" s="37" t="s">
        <v>20</v>
      </c>
      <c r="C5" s="38"/>
      <c r="D5" s="38"/>
      <c r="E5" s="38"/>
      <c r="F5" s="38"/>
      <c r="G5" s="39"/>
      <c r="H5" s="40">
        <v>10</v>
      </c>
      <c r="I5" s="41"/>
    </row>
    <row r="6" spans="1:9" ht="21" customHeight="1">
      <c r="A6" s="5">
        <v>3</v>
      </c>
      <c r="B6" s="37" t="s">
        <v>21</v>
      </c>
      <c r="C6" s="38"/>
      <c r="D6" s="38"/>
      <c r="E6" s="38"/>
      <c r="F6" s="38"/>
      <c r="G6" s="39"/>
      <c r="H6" s="40">
        <v>2</v>
      </c>
      <c r="I6" s="41"/>
    </row>
    <row r="7" spans="1:9" ht="21" customHeight="1">
      <c r="A7" s="5">
        <v>4</v>
      </c>
      <c r="B7" s="37" t="s">
        <v>22</v>
      </c>
      <c r="C7" s="38"/>
      <c r="D7" s="38"/>
      <c r="E7" s="38"/>
      <c r="F7" s="38"/>
      <c r="G7" s="39"/>
      <c r="H7" s="40">
        <v>80</v>
      </c>
      <c r="I7" s="41"/>
    </row>
    <row r="8" spans="1:9" ht="21" customHeight="1">
      <c r="A8" s="5">
        <v>5</v>
      </c>
      <c r="B8" s="37" t="s">
        <v>24</v>
      </c>
      <c r="C8" s="38"/>
      <c r="D8" s="38"/>
      <c r="E8" s="38"/>
      <c r="F8" s="38"/>
      <c r="G8" s="39"/>
      <c r="H8" s="47">
        <f>H9+H10</f>
        <v>5993.599999999999</v>
      </c>
      <c r="I8" s="48"/>
    </row>
    <row r="9" spans="1:9" ht="21" customHeight="1">
      <c r="A9" s="5">
        <v>6</v>
      </c>
      <c r="B9" s="37" t="s">
        <v>25</v>
      </c>
      <c r="C9" s="38"/>
      <c r="D9" s="38"/>
      <c r="E9" s="38"/>
      <c r="F9" s="38"/>
      <c r="G9" s="39"/>
      <c r="H9" s="47">
        <v>5658.2</v>
      </c>
      <c r="I9" s="48"/>
    </row>
    <row r="10" spans="1:9" ht="19.5" customHeight="1">
      <c r="A10" s="5">
        <v>7</v>
      </c>
      <c r="B10" s="49" t="s">
        <v>26</v>
      </c>
      <c r="C10" s="49"/>
      <c r="D10" s="49"/>
      <c r="E10" s="49"/>
      <c r="F10" s="49"/>
      <c r="G10" s="49"/>
      <c r="H10" s="47">
        <v>335.4</v>
      </c>
      <c r="I10" s="48"/>
    </row>
    <row r="11" spans="1:9" ht="21" customHeight="1">
      <c r="A11" s="5">
        <v>8</v>
      </c>
      <c r="B11" s="49" t="s">
        <v>27</v>
      </c>
      <c r="C11" s="49"/>
      <c r="D11" s="49"/>
      <c r="E11" s="49"/>
      <c r="F11" s="49"/>
      <c r="G11" s="49"/>
      <c r="H11" s="47">
        <v>6495</v>
      </c>
      <c r="I11" s="48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53" t="s">
        <v>52</v>
      </c>
      <c r="B14" s="54"/>
      <c r="C14" s="54"/>
      <c r="D14" s="54"/>
      <c r="E14" s="54"/>
      <c r="F14" s="54"/>
      <c r="G14" s="54"/>
      <c r="H14" s="54"/>
      <c r="I14" s="30"/>
    </row>
    <row r="15" spans="1:9" ht="12.75" customHeight="1">
      <c r="A15" s="31" t="s">
        <v>3</v>
      </c>
      <c r="B15" s="31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31" t="s">
        <v>32</v>
      </c>
    </row>
    <row r="16" spans="1:9" ht="84" customHeight="1">
      <c r="A16" s="32"/>
      <c r="B16" s="3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3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-11.9</v>
      </c>
      <c r="C19" s="11" t="s">
        <v>4</v>
      </c>
      <c r="D19" s="12">
        <v>56.5</v>
      </c>
      <c r="E19" s="29">
        <f>D19-(B19-I19)</f>
        <v>60.4</v>
      </c>
      <c r="F19" s="12"/>
      <c r="G19" s="14" t="s">
        <v>47</v>
      </c>
      <c r="H19" s="29">
        <f>E19</f>
        <v>60.4</v>
      </c>
      <c r="I19" s="12">
        <v>-8</v>
      </c>
    </row>
    <row r="20" spans="1:9" ht="15" customHeight="1">
      <c r="A20" s="31" t="s">
        <v>12</v>
      </c>
      <c r="B20" s="42">
        <v>-30.1</v>
      </c>
      <c r="C20" s="59" t="s">
        <v>49</v>
      </c>
      <c r="D20" s="42">
        <v>1193</v>
      </c>
      <c r="E20" s="42">
        <v>1273.9</v>
      </c>
      <c r="F20" s="42"/>
      <c r="G20" s="45" t="s">
        <v>60</v>
      </c>
      <c r="H20" s="42">
        <v>1120.5</v>
      </c>
      <c r="I20" s="42">
        <f>B20-D20+E20+E20-H20</f>
        <v>204.20000000000027</v>
      </c>
    </row>
    <row r="21" spans="1:9" ht="94.5" customHeight="1">
      <c r="A21" s="58"/>
      <c r="B21" s="43"/>
      <c r="C21" s="60"/>
      <c r="D21" s="43"/>
      <c r="E21" s="43"/>
      <c r="F21" s="43"/>
      <c r="G21" s="46"/>
      <c r="H21" s="43"/>
      <c r="I21" s="44"/>
    </row>
    <row r="22" spans="1:9" ht="18.75" customHeight="1">
      <c r="A22" s="13" t="s">
        <v>59</v>
      </c>
      <c r="B22" s="19">
        <v>-4.9</v>
      </c>
      <c r="C22" s="20" t="s">
        <v>36</v>
      </c>
      <c r="D22" s="19">
        <v>20.8</v>
      </c>
      <c r="E22" s="29">
        <f>D22-(B22-I22)</f>
        <v>22.8</v>
      </c>
      <c r="F22" s="19"/>
      <c r="G22" s="21" t="s">
        <v>46</v>
      </c>
      <c r="H22" s="29">
        <f>E22</f>
        <v>22.8</v>
      </c>
      <c r="I22" s="19">
        <v>-2.9</v>
      </c>
    </row>
    <row r="23" spans="1:9" ht="18.75" customHeight="1">
      <c r="A23" s="15"/>
      <c r="B23" s="16">
        <v>-298.5</v>
      </c>
      <c r="C23" s="17" t="s">
        <v>6</v>
      </c>
      <c r="D23" s="16">
        <f>SUM(D19:D22)</f>
        <v>1270.3</v>
      </c>
      <c r="E23" s="16">
        <f>SUM(E19:E22)</f>
        <v>1357.1000000000001</v>
      </c>
      <c r="F23" s="16"/>
      <c r="G23" s="18"/>
      <c r="H23" s="16">
        <f>SUM(H19:H22)</f>
        <v>1203.7</v>
      </c>
      <c r="I23" s="16">
        <f>SUM(I19:I22)</f>
        <v>193.30000000000027</v>
      </c>
    </row>
    <row r="24" spans="1:9" ht="17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1.75" customHeight="1">
      <c r="A25" s="13" t="s">
        <v>14</v>
      </c>
      <c r="B25" s="29">
        <v>-231.9</v>
      </c>
      <c r="C25" s="20" t="s">
        <v>9</v>
      </c>
      <c r="D25" s="19">
        <v>1099.1</v>
      </c>
      <c r="E25" s="29">
        <f aca="true" t="shared" si="0" ref="E25:E32">D25-(B25-I25)</f>
        <v>1165.8999999999999</v>
      </c>
      <c r="F25" s="19"/>
      <c r="G25" s="21" t="s">
        <v>42</v>
      </c>
      <c r="H25" s="29">
        <f aca="true" t="shared" si="1" ref="H25:H32">E25</f>
        <v>1165.8999999999999</v>
      </c>
      <c r="I25" s="19">
        <v>-165.1</v>
      </c>
    </row>
    <row r="26" spans="1:9" ht="27" customHeight="1">
      <c r="A26" s="22" t="s">
        <v>15</v>
      </c>
      <c r="B26" s="29">
        <v>-48.7</v>
      </c>
      <c r="C26" s="20" t="s">
        <v>10</v>
      </c>
      <c r="D26" s="19">
        <v>282.1</v>
      </c>
      <c r="E26" s="29">
        <f t="shared" si="0"/>
        <v>297.3</v>
      </c>
      <c r="F26" s="19"/>
      <c r="G26" s="21" t="s">
        <v>43</v>
      </c>
      <c r="H26" s="29">
        <f t="shared" si="1"/>
        <v>297.3</v>
      </c>
      <c r="I26" s="19">
        <v>-33.5</v>
      </c>
    </row>
    <row r="27" spans="1:9" ht="27" customHeight="1">
      <c r="A27" s="22" t="s">
        <v>16</v>
      </c>
      <c r="B27" s="29">
        <v>-12.9</v>
      </c>
      <c r="C27" s="20" t="s">
        <v>65</v>
      </c>
      <c r="D27" s="19">
        <v>-11.5</v>
      </c>
      <c r="E27" s="29">
        <f t="shared" si="0"/>
        <v>17.1</v>
      </c>
      <c r="F27" s="19"/>
      <c r="G27" s="21" t="s">
        <v>66</v>
      </c>
      <c r="H27" s="29">
        <f t="shared" si="1"/>
        <v>17.1</v>
      </c>
      <c r="I27" s="19">
        <v>15.7</v>
      </c>
    </row>
    <row r="28" spans="1:9" ht="27" customHeight="1">
      <c r="A28" s="13" t="s">
        <v>17</v>
      </c>
      <c r="B28" s="29">
        <v>-32</v>
      </c>
      <c r="C28" s="20" t="s">
        <v>30</v>
      </c>
      <c r="D28" s="19">
        <v>147.7</v>
      </c>
      <c r="E28" s="29">
        <f t="shared" si="0"/>
        <v>159.7</v>
      </c>
      <c r="F28" s="19"/>
      <c r="G28" s="21" t="s">
        <v>44</v>
      </c>
      <c r="H28" s="29">
        <f t="shared" si="1"/>
        <v>159.7</v>
      </c>
      <c r="I28" s="19">
        <v>-20</v>
      </c>
    </row>
    <row r="29" spans="1:9" ht="27" customHeight="1">
      <c r="A29" s="13" t="s">
        <v>61</v>
      </c>
      <c r="B29" s="29">
        <v>-1.9</v>
      </c>
      <c r="C29" s="20" t="s">
        <v>67</v>
      </c>
      <c r="D29" s="19">
        <v>7.9</v>
      </c>
      <c r="E29" s="29">
        <f t="shared" si="0"/>
        <v>10.4</v>
      </c>
      <c r="F29" s="19"/>
      <c r="G29" s="21" t="s">
        <v>68</v>
      </c>
      <c r="H29" s="29">
        <f t="shared" si="1"/>
        <v>10.4</v>
      </c>
      <c r="I29" s="19">
        <v>0.6</v>
      </c>
    </row>
    <row r="30" spans="1:9" ht="27" customHeight="1">
      <c r="A30" s="13" t="s">
        <v>62</v>
      </c>
      <c r="B30" s="29">
        <v>-19.3</v>
      </c>
      <c r="C30" s="20" t="s">
        <v>8</v>
      </c>
      <c r="D30" s="19">
        <v>99.9</v>
      </c>
      <c r="E30" s="29">
        <f t="shared" si="0"/>
        <v>107.30000000000001</v>
      </c>
      <c r="F30" s="19"/>
      <c r="G30" s="21" t="s">
        <v>45</v>
      </c>
      <c r="H30" s="29">
        <f t="shared" si="1"/>
        <v>107.30000000000001</v>
      </c>
      <c r="I30" s="19">
        <v>-11.9</v>
      </c>
    </row>
    <row r="31" spans="1:9" ht="27" customHeight="1">
      <c r="A31" s="13" t="s">
        <v>63</v>
      </c>
      <c r="B31" s="19">
        <v>-2.5</v>
      </c>
      <c r="C31" s="20" t="s">
        <v>69</v>
      </c>
      <c r="D31" s="19">
        <v>4.5</v>
      </c>
      <c r="E31" s="29">
        <f t="shared" si="0"/>
        <v>7</v>
      </c>
      <c r="F31" s="19"/>
      <c r="G31" s="21" t="s">
        <v>70</v>
      </c>
      <c r="H31" s="29">
        <f t="shared" si="1"/>
        <v>7</v>
      </c>
      <c r="I31" s="19">
        <v>0</v>
      </c>
    </row>
    <row r="32" spans="1:9" ht="27" customHeight="1">
      <c r="A32" s="13" t="s">
        <v>64</v>
      </c>
      <c r="B32" s="19">
        <v>-6.3</v>
      </c>
      <c r="C32" s="20" t="s">
        <v>71</v>
      </c>
      <c r="D32" s="19">
        <v>42.9</v>
      </c>
      <c r="E32" s="29">
        <f t="shared" si="0"/>
        <v>40.4</v>
      </c>
      <c r="F32" s="19"/>
      <c r="G32" s="21" t="s">
        <v>72</v>
      </c>
      <c r="H32" s="29">
        <f t="shared" si="1"/>
        <v>40.4</v>
      </c>
      <c r="I32" s="19">
        <v>-8.8</v>
      </c>
    </row>
    <row r="33" spans="1:9" ht="21" customHeight="1">
      <c r="A33" s="15"/>
      <c r="B33" s="16">
        <v>-300.3</v>
      </c>
      <c r="C33" s="17" t="s">
        <v>13</v>
      </c>
      <c r="D33" s="16">
        <f>SUM(D25:D32)</f>
        <v>1672.6000000000001</v>
      </c>
      <c r="E33" s="16">
        <f>SUM(E25:E32)</f>
        <v>1805.1</v>
      </c>
      <c r="F33" s="16"/>
      <c r="G33" s="23"/>
      <c r="H33" s="16">
        <f>SUM(H25:H32)</f>
        <v>1805.1</v>
      </c>
      <c r="I33" s="16">
        <f>SUM(I25:I32)</f>
        <v>-223.00000000000003</v>
      </c>
    </row>
    <row r="34" spans="1:9" ht="25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7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</v>
      </c>
      <c r="E35" s="29">
        <f>D35-(B35-I35)</f>
        <v>0</v>
      </c>
      <c r="F35" s="19"/>
      <c r="G35" s="25"/>
      <c r="H35" s="29">
        <f>E35</f>
        <v>0</v>
      </c>
      <c r="I35" s="19">
        <v>0</v>
      </c>
    </row>
    <row r="36" spans="1:9" ht="26.25" customHeight="1">
      <c r="A36" s="13" t="s">
        <v>51</v>
      </c>
      <c r="B36" s="19">
        <v>-2.7</v>
      </c>
      <c r="C36" s="20" t="s">
        <v>39</v>
      </c>
      <c r="D36" s="19">
        <v>12.8</v>
      </c>
      <c r="E36" s="29">
        <f>D36-(B36-I36)</f>
        <v>13.700000000000001</v>
      </c>
      <c r="F36" s="19"/>
      <c r="G36" s="25"/>
      <c r="H36" s="29">
        <f>E36</f>
        <v>13.700000000000001</v>
      </c>
      <c r="I36" s="19">
        <v>-1.8</v>
      </c>
    </row>
    <row r="37" spans="1:9" s="10" customFormat="1" ht="21" customHeight="1">
      <c r="A37" s="15"/>
      <c r="B37" s="16">
        <v>0</v>
      </c>
      <c r="C37" s="17" t="s">
        <v>40</v>
      </c>
      <c r="D37" s="16">
        <f>SUM(D35:D36)</f>
        <v>12.8</v>
      </c>
      <c r="E37" s="16">
        <f>SUM(E35:E36)</f>
        <v>13.700000000000001</v>
      </c>
      <c r="F37" s="16"/>
      <c r="G37" s="23"/>
      <c r="H37" s="16">
        <f>SUM(H35:H36)</f>
        <v>13.700000000000001</v>
      </c>
      <c r="I37" s="16">
        <f>SUM(I35:I36)</f>
        <v>-1.8</v>
      </c>
    </row>
    <row r="38" spans="1:9" ht="21.75" customHeight="1">
      <c r="A38" s="26"/>
      <c r="B38" s="16">
        <v>-598.8</v>
      </c>
      <c r="C38" s="17" t="s">
        <v>19</v>
      </c>
      <c r="D38" s="16">
        <f>SUM(D23,D33,D37)</f>
        <v>2955.7000000000003</v>
      </c>
      <c r="E38" s="16">
        <f>SUM(E23,E33,E37)</f>
        <v>3175.8999999999996</v>
      </c>
      <c r="F38" s="16"/>
      <c r="G38" s="23"/>
      <c r="H38" s="16">
        <f>SUM(H23,H33,H37)</f>
        <v>3022.5</v>
      </c>
      <c r="I38" s="16">
        <f>SUM(I23,I33,I37)</f>
        <v>-31.499999999999762</v>
      </c>
    </row>
    <row r="39" spans="1:9" ht="39.75" customHeight="1">
      <c r="A39" s="26"/>
      <c r="B39" s="16"/>
      <c r="C39" s="17" t="s">
        <v>41</v>
      </c>
      <c r="D39" s="50">
        <f>E38+F38-D38</f>
        <v>220.19999999999936</v>
      </c>
      <c r="E39" s="51"/>
      <c r="F39" s="52"/>
      <c r="G39" s="23"/>
      <c r="H39" s="28"/>
      <c r="I39" s="16"/>
    </row>
    <row r="40" spans="1:9" ht="24.75" customHeight="1">
      <c r="A40" s="15">
        <v>4</v>
      </c>
      <c r="B40" s="16">
        <v>-116.4</v>
      </c>
      <c r="C40" s="17" t="s">
        <v>18</v>
      </c>
      <c r="D40" s="16">
        <v>88.9</v>
      </c>
      <c r="E40" s="16">
        <v>95.9</v>
      </c>
      <c r="F40" s="16"/>
      <c r="G40" s="21" t="s">
        <v>86</v>
      </c>
      <c r="H40" s="16">
        <v>212</v>
      </c>
      <c r="I40" s="16">
        <f>B40+E40-H40</f>
        <v>-232.5</v>
      </c>
    </row>
  </sheetData>
  <sheetProtection/>
  <mergeCells count="36"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H20:H21"/>
    <mergeCell ref="I20:I21"/>
    <mergeCell ref="D20:D21"/>
    <mergeCell ref="E20:E21"/>
    <mergeCell ref="F20:F21"/>
    <mergeCell ref="G20:G21"/>
    <mergeCell ref="A1:I1"/>
    <mergeCell ref="A3:I3"/>
    <mergeCell ref="B4:G4"/>
    <mergeCell ref="H4:I4"/>
  </mergeCells>
  <printOptions horizontalCentered="1"/>
  <pageMargins left="0.1968503937007874" right="0.1968503937007874" top="0.11811023622047245" bottom="0.11811023622047245" header="0.1968503937007874" footer="0.3937007874015748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3"/>
  <sheetViews>
    <sheetView tabSelected="1" view="pageBreakPreview" zoomScaleSheetLayoutView="100" zoomScalePageLayoutView="0" workbookViewId="0" topLeftCell="A10">
      <selection activeCell="F17" sqref="F1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82" t="s">
        <v>87</v>
      </c>
      <c r="C1" s="82"/>
      <c r="D1" s="82"/>
      <c r="E1" s="82"/>
      <c r="F1" s="82"/>
      <c r="G1" s="82"/>
      <c r="H1" s="82"/>
    </row>
    <row r="2" spans="2:8" ht="12.75" customHeight="1">
      <c r="B2" s="82" t="s">
        <v>88</v>
      </c>
      <c r="C2" s="82"/>
      <c r="D2" s="82"/>
      <c r="E2" s="82"/>
      <c r="F2" s="82"/>
      <c r="G2" s="82"/>
      <c r="H2" s="82"/>
    </row>
    <row r="3" spans="2:8" ht="12.75" customHeight="1" thickBot="1">
      <c r="B3" s="82" t="s">
        <v>89</v>
      </c>
      <c r="C3" s="82"/>
      <c r="D3" s="82"/>
      <c r="E3" s="82"/>
      <c r="F3" s="82"/>
      <c r="G3" s="82"/>
      <c r="H3" s="82"/>
    </row>
    <row r="4" spans="2:8" ht="12.75" customHeight="1">
      <c r="B4" s="83" t="s">
        <v>90</v>
      </c>
      <c r="C4" s="84" t="s">
        <v>91</v>
      </c>
      <c r="D4" s="84" t="s">
        <v>92</v>
      </c>
      <c r="E4" s="85" t="s">
        <v>93</v>
      </c>
      <c r="F4" s="86" t="s">
        <v>94</v>
      </c>
      <c r="G4" s="87" t="s">
        <v>93</v>
      </c>
      <c r="H4" s="88" t="s">
        <v>95</v>
      </c>
    </row>
    <row r="5" spans="2:8" ht="12.75" customHeight="1" thickBot="1">
      <c r="B5" s="89" t="s">
        <v>96</v>
      </c>
      <c r="C5" s="90" t="s">
        <v>97</v>
      </c>
      <c r="D5" s="90" t="s">
        <v>98</v>
      </c>
      <c r="E5" s="91" t="s">
        <v>99</v>
      </c>
      <c r="F5" s="92" t="s">
        <v>100</v>
      </c>
      <c r="G5" s="93" t="s">
        <v>101</v>
      </c>
      <c r="H5" s="94" t="s">
        <v>102</v>
      </c>
    </row>
    <row r="6" spans="2:8" ht="12.75" customHeight="1">
      <c r="B6" s="95" t="s">
        <v>103</v>
      </c>
      <c r="C6" s="96" t="s">
        <v>104</v>
      </c>
      <c r="D6" s="97"/>
      <c r="E6" s="97"/>
      <c r="F6" s="97"/>
      <c r="G6" s="97"/>
      <c r="H6" s="98"/>
    </row>
    <row r="7" spans="2:8" ht="24" customHeight="1">
      <c r="B7" s="99" t="s">
        <v>105</v>
      </c>
      <c r="C7" s="100" t="s">
        <v>106</v>
      </c>
      <c r="D7" s="73" t="s">
        <v>56</v>
      </c>
      <c r="E7" s="75">
        <v>1020.5</v>
      </c>
      <c r="F7" s="101" t="s">
        <v>107</v>
      </c>
      <c r="G7" s="75">
        <f>E7</f>
        <v>1020.5</v>
      </c>
      <c r="H7" s="102"/>
    </row>
    <row r="8" spans="2:8" ht="24" customHeight="1" thickBot="1">
      <c r="B8" s="103" t="s">
        <v>108</v>
      </c>
      <c r="C8" s="104" t="s">
        <v>109</v>
      </c>
      <c r="D8" s="105" t="s">
        <v>56</v>
      </c>
      <c r="E8" s="106">
        <v>6495</v>
      </c>
      <c r="F8" s="107" t="s">
        <v>107</v>
      </c>
      <c r="G8" s="106">
        <f>E8</f>
        <v>6495</v>
      </c>
      <c r="H8" s="108"/>
    </row>
    <row r="9" spans="2:8" ht="12.75" customHeight="1">
      <c r="B9" s="95" t="s">
        <v>110</v>
      </c>
      <c r="C9" s="109" t="s">
        <v>111</v>
      </c>
      <c r="D9" s="110"/>
      <c r="E9" s="111"/>
      <c r="F9" s="110"/>
      <c r="G9" s="111"/>
      <c r="H9" s="112"/>
    </row>
    <row r="10" spans="2:8" ht="12.75" customHeight="1">
      <c r="B10" s="99" t="s">
        <v>112</v>
      </c>
      <c r="C10" s="65" t="s">
        <v>113</v>
      </c>
      <c r="D10" s="69" t="s">
        <v>56</v>
      </c>
      <c r="E10" s="76">
        <v>720</v>
      </c>
      <c r="F10" s="113" t="s">
        <v>114</v>
      </c>
      <c r="G10" s="114">
        <v>720</v>
      </c>
      <c r="H10" s="115"/>
    </row>
    <row r="11" spans="2:8" ht="12.75" customHeight="1">
      <c r="B11" s="99" t="s">
        <v>115</v>
      </c>
      <c r="C11" s="66" t="s">
        <v>116</v>
      </c>
      <c r="D11" s="73" t="s">
        <v>56</v>
      </c>
      <c r="E11" s="75">
        <v>720</v>
      </c>
      <c r="F11" s="74" t="s">
        <v>117</v>
      </c>
      <c r="G11" s="114">
        <v>720</v>
      </c>
      <c r="H11" s="115"/>
    </row>
    <row r="12" spans="2:8" ht="12.75" customHeight="1">
      <c r="B12" s="99" t="s">
        <v>118</v>
      </c>
      <c r="C12" s="68" t="s">
        <v>119</v>
      </c>
      <c r="D12" s="116" t="s">
        <v>56</v>
      </c>
      <c r="E12" s="78">
        <v>350</v>
      </c>
      <c r="F12" s="113" t="s">
        <v>120</v>
      </c>
      <c r="G12" s="77">
        <v>30</v>
      </c>
      <c r="H12" s="115"/>
    </row>
    <row r="13" spans="2:8" ht="24">
      <c r="B13" s="99" t="s">
        <v>121</v>
      </c>
      <c r="C13" s="65" t="s">
        <v>122</v>
      </c>
      <c r="D13" s="69" t="s">
        <v>123</v>
      </c>
      <c r="E13" s="114">
        <v>8</v>
      </c>
      <c r="F13" s="113" t="s">
        <v>124</v>
      </c>
      <c r="G13" s="117">
        <v>26</v>
      </c>
      <c r="H13" s="115"/>
    </row>
    <row r="14" spans="2:8" ht="12.75" customHeight="1">
      <c r="B14" s="99" t="s">
        <v>125</v>
      </c>
      <c r="C14" s="65" t="s">
        <v>83</v>
      </c>
      <c r="D14" s="67" t="s">
        <v>55</v>
      </c>
      <c r="E14" s="78">
        <v>30</v>
      </c>
      <c r="F14" s="118" t="s">
        <v>126</v>
      </c>
      <c r="G14" s="77">
        <v>35</v>
      </c>
      <c r="H14" s="115"/>
    </row>
    <row r="15" spans="2:8" ht="12.75" customHeight="1">
      <c r="B15" s="99" t="s">
        <v>127</v>
      </c>
      <c r="C15" s="65" t="s">
        <v>128</v>
      </c>
      <c r="D15" s="69" t="s">
        <v>54</v>
      </c>
      <c r="E15" s="76">
        <v>6</v>
      </c>
      <c r="F15" s="119" t="s">
        <v>107</v>
      </c>
      <c r="G15" s="77"/>
      <c r="H15" s="115" t="s">
        <v>129</v>
      </c>
    </row>
    <row r="16" spans="2:8" ht="12.75" customHeight="1">
      <c r="B16" s="99" t="s">
        <v>130</v>
      </c>
      <c r="C16" s="120" t="s">
        <v>131</v>
      </c>
      <c r="D16" s="121" t="s">
        <v>54</v>
      </c>
      <c r="E16" s="122">
        <v>4</v>
      </c>
      <c r="F16" s="113" t="s">
        <v>132</v>
      </c>
      <c r="G16" s="77">
        <v>4</v>
      </c>
      <c r="H16" s="115"/>
    </row>
    <row r="17" spans="2:8" ht="12.75" customHeight="1">
      <c r="B17" s="99" t="s">
        <v>133</v>
      </c>
      <c r="C17" s="120" t="s">
        <v>134</v>
      </c>
      <c r="D17" s="121" t="s">
        <v>54</v>
      </c>
      <c r="E17" s="122">
        <v>4</v>
      </c>
      <c r="F17" s="113" t="s">
        <v>135</v>
      </c>
      <c r="G17" s="77">
        <v>4</v>
      </c>
      <c r="H17" s="115"/>
    </row>
    <row r="18" spans="2:8" ht="12.75" customHeight="1">
      <c r="B18" s="99" t="s">
        <v>136</v>
      </c>
      <c r="C18" s="66" t="s">
        <v>137</v>
      </c>
      <c r="D18" s="73" t="s">
        <v>54</v>
      </c>
      <c r="E18" s="75">
        <v>2</v>
      </c>
      <c r="F18" s="113" t="s">
        <v>107</v>
      </c>
      <c r="G18" s="77"/>
      <c r="H18" s="115" t="s">
        <v>129</v>
      </c>
    </row>
    <row r="19" spans="2:8" ht="12.75" customHeight="1">
      <c r="B19" s="99" t="s">
        <v>138</v>
      </c>
      <c r="C19" s="65" t="s">
        <v>139</v>
      </c>
      <c r="D19" s="69" t="s">
        <v>56</v>
      </c>
      <c r="E19" s="76">
        <v>1.5</v>
      </c>
      <c r="F19" s="113" t="s">
        <v>107</v>
      </c>
      <c r="G19" s="77">
        <v>0.85</v>
      </c>
      <c r="H19" s="115"/>
    </row>
    <row r="20" spans="2:8" ht="12.75" customHeight="1">
      <c r="B20" s="99" t="s">
        <v>140</v>
      </c>
      <c r="C20" s="68" t="s">
        <v>141</v>
      </c>
      <c r="D20" s="67" t="s">
        <v>56</v>
      </c>
      <c r="E20" s="78">
        <v>2.5</v>
      </c>
      <c r="F20" s="118" t="s">
        <v>126</v>
      </c>
      <c r="G20" s="77">
        <v>2.5</v>
      </c>
      <c r="H20" s="115"/>
    </row>
    <row r="21" spans="2:8" ht="12.75">
      <c r="B21" s="99" t="s">
        <v>142</v>
      </c>
      <c r="C21" s="123" t="s">
        <v>143</v>
      </c>
      <c r="D21" s="121" t="s">
        <v>56</v>
      </c>
      <c r="E21" s="75">
        <v>0.6</v>
      </c>
      <c r="F21" s="113" t="s">
        <v>132</v>
      </c>
      <c r="G21" s="75">
        <v>0.6</v>
      </c>
      <c r="H21" s="115"/>
    </row>
    <row r="22" spans="2:8" ht="12.75" customHeight="1">
      <c r="B22" s="99" t="s">
        <v>144</v>
      </c>
      <c r="C22" s="66" t="s">
        <v>145</v>
      </c>
      <c r="D22" s="73" t="s">
        <v>56</v>
      </c>
      <c r="E22" s="75">
        <v>0.6</v>
      </c>
      <c r="F22" s="74" t="s">
        <v>132</v>
      </c>
      <c r="G22" s="75">
        <v>0.6</v>
      </c>
      <c r="H22" s="115"/>
    </row>
    <row r="23" spans="2:8" ht="12.75">
      <c r="B23" s="99" t="s">
        <v>146</v>
      </c>
      <c r="C23" s="123" t="s">
        <v>147</v>
      </c>
      <c r="D23" s="121" t="s">
        <v>56</v>
      </c>
      <c r="E23" s="75">
        <v>0.6</v>
      </c>
      <c r="F23" s="113" t="s">
        <v>135</v>
      </c>
      <c r="G23" s="75">
        <v>0.6</v>
      </c>
      <c r="H23" s="115"/>
    </row>
    <row r="24" spans="2:8" ht="12.75" customHeight="1">
      <c r="B24" s="99" t="s">
        <v>148</v>
      </c>
      <c r="C24" s="65" t="s">
        <v>149</v>
      </c>
      <c r="D24" s="69" t="s">
        <v>54</v>
      </c>
      <c r="E24" s="76">
        <v>4</v>
      </c>
      <c r="F24" s="81" t="s">
        <v>107</v>
      </c>
      <c r="G24" s="114">
        <v>1</v>
      </c>
      <c r="H24" s="115"/>
    </row>
    <row r="25" spans="2:8" ht="24">
      <c r="B25" s="99" t="s">
        <v>150</v>
      </c>
      <c r="C25" s="124" t="s">
        <v>151</v>
      </c>
      <c r="D25" s="69" t="s">
        <v>152</v>
      </c>
      <c r="E25" s="76">
        <v>17.4</v>
      </c>
      <c r="F25" s="119" t="s">
        <v>107</v>
      </c>
      <c r="G25" s="75">
        <v>17.4</v>
      </c>
      <c r="H25" s="115"/>
    </row>
    <row r="26" spans="2:8" ht="12.75" customHeight="1">
      <c r="B26" s="99" t="s">
        <v>153</v>
      </c>
      <c r="C26" s="66" t="s">
        <v>79</v>
      </c>
      <c r="D26" s="73" t="s">
        <v>80</v>
      </c>
      <c r="E26" s="75">
        <v>0.07</v>
      </c>
      <c r="F26" s="101" t="s">
        <v>154</v>
      </c>
      <c r="G26" s="75">
        <v>0.066</v>
      </c>
      <c r="H26" s="115"/>
    </row>
    <row r="27" spans="2:8" ht="12.75" customHeight="1">
      <c r="B27" s="99" t="s">
        <v>155</v>
      </c>
      <c r="C27" s="65" t="s">
        <v>156</v>
      </c>
      <c r="D27" s="69" t="s">
        <v>54</v>
      </c>
      <c r="E27" s="76">
        <v>2</v>
      </c>
      <c r="F27" s="113" t="s">
        <v>107</v>
      </c>
      <c r="G27" s="75"/>
      <c r="H27" s="115" t="s">
        <v>129</v>
      </c>
    </row>
    <row r="28" spans="2:8" ht="12.75" customHeight="1">
      <c r="B28" s="99" t="s">
        <v>157</v>
      </c>
      <c r="C28" s="66" t="s">
        <v>158</v>
      </c>
      <c r="D28" s="73" t="s">
        <v>54</v>
      </c>
      <c r="E28" s="75">
        <v>2</v>
      </c>
      <c r="F28" s="113" t="s">
        <v>107</v>
      </c>
      <c r="G28" s="75"/>
      <c r="H28" s="115" t="s">
        <v>129</v>
      </c>
    </row>
    <row r="29" spans="2:8" ht="12.75" customHeight="1">
      <c r="B29" s="99" t="s">
        <v>159</v>
      </c>
      <c r="C29" s="66" t="s">
        <v>160</v>
      </c>
      <c r="D29" s="73" t="s">
        <v>56</v>
      </c>
      <c r="E29" s="75">
        <v>25</v>
      </c>
      <c r="F29" s="74" t="s">
        <v>161</v>
      </c>
      <c r="G29" s="75">
        <v>25</v>
      </c>
      <c r="H29" s="115"/>
    </row>
    <row r="30" spans="2:8" ht="12.75" customHeight="1">
      <c r="B30" s="125" t="s">
        <v>162</v>
      </c>
      <c r="C30" s="126" t="s">
        <v>163</v>
      </c>
      <c r="D30" s="70" t="s">
        <v>152</v>
      </c>
      <c r="E30" s="78">
        <v>12</v>
      </c>
      <c r="F30" s="118" t="s">
        <v>107</v>
      </c>
      <c r="G30" s="78"/>
      <c r="H30" s="115"/>
    </row>
    <row r="31" spans="2:8" ht="12.75" customHeight="1">
      <c r="B31" s="127"/>
      <c r="C31" s="80" t="s">
        <v>164</v>
      </c>
      <c r="D31" s="64" t="s">
        <v>56</v>
      </c>
      <c r="E31" s="128"/>
      <c r="F31" s="107"/>
      <c r="G31" s="129">
        <v>25.5</v>
      </c>
      <c r="H31" s="115"/>
    </row>
    <row r="32" spans="2:8" ht="12.75">
      <c r="B32" s="127"/>
      <c r="C32" s="130" t="s">
        <v>165</v>
      </c>
      <c r="D32" s="67" t="s">
        <v>56</v>
      </c>
      <c r="E32" s="78"/>
      <c r="F32" s="118"/>
      <c r="G32" s="77">
        <v>2.3</v>
      </c>
      <c r="H32" s="115"/>
    </row>
    <row r="33" spans="2:8" ht="12.75" customHeight="1">
      <c r="B33" s="127"/>
      <c r="C33" s="126" t="s">
        <v>81</v>
      </c>
      <c r="D33" s="116" t="s">
        <v>55</v>
      </c>
      <c r="E33" s="76"/>
      <c r="F33" s="81"/>
      <c r="G33" s="79">
        <v>7.5</v>
      </c>
      <c r="H33" s="115"/>
    </row>
    <row r="34" spans="2:8" ht="12.75" customHeight="1">
      <c r="B34" s="127"/>
      <c r="C34" s="130" t="s">
        <v>78</v>
      </c>
      <c r="D34" s="116" t="s">
        <v>54</v>
      </c>
      <c r="E34" s="76"/>
      <c r="F34" s="81"/>
      <c r="G34" s="79">
        <v>4</v>
      </c>
      <c r="H34" s="115"/>
    </row>
    <row r="35" spans="2:8" ht="12.75" customHeight="1" thickBot="1">
      <c r="B35" s="131"/>
      <c r="C35" s="132" t="s">
        <v>166</v>
      </c>
      <c r="D35" s="133" t="s">
        <v>56</v>
      </c>
      <c r="E35" s="134"/>
      <c r="F35" s="135"/>
      <c r="G35" s="134">
        <v>1</v>
      </c>
      <c r="H35" s="136"/>
    </row>
    <row r="36" spans="2:8" ht="24" customHeight="1">
      <c r="B36" s="137" t="s">
        <v>167</v>
      </c>
      <c r="C36" s="138" t="s">
        <v>168</v>
      </c>
      <c r="D36" s="139" t="s">
        <v>169</v>
      </c>
      <c r="E36" s="111">
        <v>1</v>
      </c>
      <c r="F36" s="140" t="s">
        <v>107</v>
      </c>
      <c r="G36" s="111">
        <v>1</v>
      </c>
      <c r="H36" s="141"/>
    </row>
    <row r="37" spans="2:8" ht="12.75">
      <c r="B37" s="99" t="s">
        <v>170</v>
      </c>
      <c r="C37" s="68" t="s">
        <v>82</v>
      </c>
      <c r="D37" s="116" t="s">
        <v>54</v>
      </c>
      <c r="E37" s="114"/>
      <c r="F37" s="72"/>
      <c r="G37" s="77">
        <v>1</v>
      </c>
      <c r="H37" s="142"/>
    </row>
    <row r="38" spans="2:8" ht="13.5" thickBot="1">
      <c r="B38" s="143" t="s">
        <v>171</v>
      </c>
      <c r="C38" s="144" t="s">
        <v>57</v>
      </c>
      <c r="D38" s="133" t="s">
        <v>54</v>
      </c>
      <c r="E38" s="145"/>
      <c r="F38" s="146"/>
      <c r="G38" s="145">
        <v>30</v>
      </c>
      <c r="H38" s="147"/>
    </row>
    <row r="39" spans="2:8" ht="24" customHeight="1">
      <c r="B39" s="137" t="s">
        <v>172</v>
      </c>
      <c r="C39" s="148" t="s">
        <v>173</v>
      </c>
      <c r="D39" s="149" t="s">
        <v>169</v>
      </c>
      <c r="E39" s="150">
        <v>1</v>
      </c>
      <c r="F39" s="151" t="s">
        <v>107</v>
      </c>
      <c r="G39" s="150">
        <v>1</v>
      </c>
      <c r="H39" s="152"/>
    </row>
    <row r="40" spans="2:8" ht="12.75">
      <c r="B40" s="99" t="s">
        <v>174</v>
      </c>
      <c r="C40" s="71" t="s">
        <v>73</v>
      </c>
      <c r="D40" s="69" t="s">
        <v>54</v>
      </c>
      <c r="E40" s="75"/>
      <c r="F40" s="74"/>
      <c r="G40" s="76">
        <v>3</v>
      </c>
      <c r="H40" s="153"/>
    </row>
    <row r="41" spans="2:8" ht="12.75">
      <c r="B41" s="99" t="s">
        <v>175</v>
      </c>
      <c r="C41" s="72" t="s">
        <v>74</v>
      </c>
      <c r="D41" s="73" t="s">
        <v>55</v>
      </c>
      <c r="E41" s="75"/>
      <c r="F41" s="74"/>
      <c r="G41" s="75">
        <v>10</v>
      </c>
      <c r="H41" s="153"/>
    </row>
    <row r="42" spans="2:8" ht="12.75">
      <c r="B42" s="99" t="s">
        <v>176</v>
      </c>
      <c r="C42" s="72" t="s">
        <v>75</v>
      </c>
      <c r="D42" s="73" t="s">
        <v>55</v>
      </c>
      <c r="E42" s="75"/>
      <c r="F42" s="74"/>
      <c r="G42" s="75">
        <v>14</v>
      </c>
      <c r="H42" s="153"/>
    </row>
    <row r="43" spans="2:8" ht="13.5" thickBot="1">
      <c r="B43" s="99" t="s">
        <v>177</v>
      </c>
      <c r="C43" s="72" t="s">
        <v>76</v>
      </c>
      <c r="D43" s="73" t="s">
        <v>55</v>
      </c>
      <c r="E43" s="75"/>
      <c r="F43" s="74"/>
      <c r="G43" s="75">
        <v>16</v>
      </c>
      <c r="H43" s="153"/>
    </row>
    <row r="44" spans="2:8" ht="12.75">
      <c r="B44" s="137" t="s">
        <v>178</v>
      </c>
      <c r="C44" s="154" t="s">
        <v>179</v>
      </c>
      <c r="D44" s="149" t="s">
        <v>180</v>
      </c>
      <c r="E44" s="150">
        <v>2</v>
      </c>
      <c r="F44" s="151" t="s">
        <v>107</v>
      </c>
      <c r="G44" s="150">
        <v>2</v>
      </c>
      <c r="H44" s="155"/>
    </row>
    <row r="45" spans="2:8" ht="24">
      <c r="B45" s="99" t="s">
        <v>181</v>
      </c>
      <c r="C45" s="113" t="s">
        <v>182</v>
      </c>
      <c r="D45" s="73" t="s">
        <v>180</v>
      </c>
      <c r="E45" s="75">
        <v>2</v>
      </c>
      <c r="F45" s="101" t="s">
        <v>107</v>
      </c>
      <c r="G45" s="75">
        <v>2</v>
      </c>
      <c r="H45" s="156"/>
    </row>
    <row r="46" spans="2:8" ht="24.75" thickBot="1">
      <c r="B46" s="143" t="s">
        <v>183</v>
      </c>
      <c r="C46" s="157" t="s">
        <v>184</v>
      </c>
      <c r="D46" s="133" t="s">
        <v>180</v>
      </c>
      <c r="E46" s="134">
        <v>2</v>
      </c>
      <c r="F46" s="135" t="s">
        <v>185</v>
      </c>
      <c r="G46" s="134">
        <v>2</v>
      </c>
      <c r="H46" s="158"/>
    </row>
    <row r="47" spans="2:8" ht="13.5" thickBot="1">
      <c r="B47" s="131" t="s">
        <v>186</v>
      </c>
      <c r="C47" s="159" t="s">
        <v>187</v>
      </c>
      <c r="D47" s="133"/>
      <c r="E47" s="134"/>
      <c r="F47" s="160" t="s">
        <v>107</v>
      </c>
      <c r="G47" s="145" t="s">
        <v>58</v>
      </c>
      <c r="H47" s="161"/>
    </row>
    <row r="48" spans="2:8" ht="13.5" thickBot="1">
      <c r="B48" s="162" t="s">
        <v>188</v>
      </c>
      <c r="C48" s="163" t="s">
        <v>189</v>
      </c>
      <c r="D48" s="164" t="s">
        <v>56</v>
      </c>
      <c r="E48" s="165">
        <f>E7</f>
        <v>1020.5</v>
      </c>
      <c r="F48" s="166" t="s">
        <v>190</v>
      </c>
      <c r="G48" s="167">
        <f>E48</f>
        <v>1020.5</v>
      </c>
      <c r="H48" s="168"/>
    </row>
    <row r="49" spans="2:8" ht="12.75">
      <c r="B49" s="62"/>
      <c r="C49" s="61" t="s">
        <v>84</v>
      </c>
      <c r="D49" s="61"/>
      <c r="E49" s="61"/>
      <c r="F49" s="63"/>
      <c r="G49" s="63"/>
      <c r="H49" s="63"/>
    </row>
    <row r="50" spans="2:8" ht="3.75" customHeight="1" thickBot="1">
      <c r="B50" s="62"/>
      <c r="C50" s="169"/>
      <c r="D50" s="169"/>
      <c r="E50" s="169"/>
      <c r="F50" s="63"/>
      <c r="G50" s="63"/>
      <c r="H50" s="63"/>
    </row>
    <row r="51" spans="2:8" ht="12.75" customHeight="1">
      <c r="B51" s="170" t="s">
        <v>90</v>
      </c>
      <c r="C51" s="171" t="s">
        <v>53</v>
      </c>
      <c r="D51" s="172" t="s">
        <v>92</v>
      </c>
      <c r="E51" s="173" t="s">
        <v>93</v>
      </c>
      <c r="F51" s="86" t="s">
        <v>94</v>
      </c>
      <c r="G51" s="87" t="s">
        <v>93</v>
      </c>
      <c r="H51" s="88" t="s">
        <v>95</v>
      </c>
    </row>
    <row r="52" spans="2:8" ht="13.5" customHeight="1" thickBot="1">
      <c r="B52" s="174" t="s">
        <v>96</v>
      </c>
      <c r="C52" s="175"/>
      <c r="D52" s="176" t="s">
        <v>98</v>
      </c>
      <c r="E52" s="177" t="s">
        <v>99</v>
      </c>
      <c r="F52" s="178" t="s">
        <v>100</v>
      </c>
      <c r="G52" s="179" t="s">
        <v>101</v>
      </c>
      <c r="H52" s="147" t="s">
        <v>102</v>
      </c>
    </row>
    <row r="53" spans="2:8" ht="13.5" thickBot="1">
      <c r="B53" s="180" t="s">
        <v>191</v>
      </c>
      <c r="C53" s="181" t="s">
        <v>85</v>
      </c>
      <c r="D53" s="164" t="s">
        <v>56</v>
      </c>
      <c r="E53" s="165">
        <v>106</v>
      </c>
      <c r="F53" s="181" t="s">
        <v>192</v>
      </c>
      <c r="G53" s="167">
        <v>106</v>
      </c>
      <c r="H53" s="182"/>
    </row>
    <row r="54" ht="3.75" customHeight="1"/>
  </sheetData>
  <sheetProtection/>
  <mergeCells count="4">
    <mergeCell ref="C49:E50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2013-09-11T04:06:48Z</cp:lastPrinted>
  <dcterms:created xsi:type="dcterms:W3CDTF">2010-04-01T07:27:06Z</dcterms:created>
  <dcterms:modified xsi:type="dcterms:W3CDTF">2014-05-27T01:53:56Z</dcterms:modified>
  <cp:category/>
  <cp:version/>
  <cp:contentType/>
  <cp:contentStatus/>
</cp:coreProperties>
</file>