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75" windowWidth="9090" windowHeight="11640" activeTab="1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работ'!$A$1:$I$48</definedName>
  </definedNames>
  <calcPr fullCalcOnLoad="1"/>
</workbook>
</file>

<file path=xl/sharedStrings.xml><?xml version="1.0" encoding="utf-8"?>
<sst xmlns="http://schemas.openxmlformats.org/spreadsheetml/2006/main" count="236" uniqueCount="182">
  <si>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</si>
  <si>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</si>
  <si>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</si>
  <si>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</si>
  <si>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</si>
  <si>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</si>
  <si>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</si>
  <si>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</si>
  <si>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</si>
  <si>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</si>
  <si>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</si>
  <si>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</si>
  <si>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</si>
  <si>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</si>
  <si>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</si>
  <si>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</si>
  <si>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</si>
  <si>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</si>
  <si>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</si>
  <si>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</si>
  <si>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</si>
  <si>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</si>
  <si>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</si>
  <si>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</si>
  <si>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</si>
  <si>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</si>
  <si>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</si>
  <si>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</si>
  <si>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</si>
  <si>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</si>
  <si>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</si>
  <si>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</si>
  <si>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</si>
  <si>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</si>
  <si>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</si>
  <si>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</si>
  <si>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</si>
  <si>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</si>
  <si>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</si>
  <si>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</si>
  <si>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</si>
  <si>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</si>
  <si>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</si>
  <si>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</si>
  <si>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</si>
  <si>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</si>
  <si>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</si>
  <si>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</si>
  <si>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</si>
  <si>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</si>
  <si>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</si>
  <si>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</si>
  <si>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</si>
  <si>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</si>
  <si>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шт</t>
  </si>
  <si>
    <t>м</t>
  </si>
  <si>
    <t>Утепление чердачных перекрытий минераловатными плитами</t>
  </si>
  <si>
    <t>м2</t>
  </si>
  <si>
    <t xml:space="preserve">Смена электроламп в местах общего пользования </t>
  </si>
  <si>
    <t>Ремонт отмостки: бетонирование отдельных мест</t>
  </si>
  <si>
    <t>1.3.</t>
  </si>
  <si>
    <t>2.5.</t>
  </si>
  <si>
    <t>2.6.</t>
  </si>
  <si>
    <t>2.7.</t>
  </si>
  <si>
    <t>2.8.</t>
  </si>
  <si>
    <t>Горячее водоснабжение ОДН</t>
  </si>
  <si>
    <t>Холодное водоснабжение ОДН</t>
  </si>
  <si>
    <t>Водоотведение ОДН</t>
  </si>
  <si>
    <t>Электроэнергия ОДН</t>
  </si>
  <si>
    <t>Оплата за поставку горячей воды на общедомовые нужды</t>
  </si>
  <si>
    <t>Оплата за поставку холодной воды на общедомовые нужды</t>
  </si>
  <si>
    <t>Оплата за прием сточных вод (канализации) на общедомовые нужды</t>
  </si>
  <si>
    <t>Оплата за поставку электроэнергии на общедомовые нужды</t>
  </si>
  <si>
    <t>Кран шаровый d 15</t>
  </si>
  <si>
    <t>Труба d15</t>
  </si>
  <si>
    <t>Труба d20</t>
  </si>
  <si>
    <t>Муфта d15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</si>
  <si>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г.Юрга,Фестивальная 3б</t>
    </r>
    <r>
      <rPr>
        <sz val="11"/>
        <rFont val="Times New Roman"/>
        <family val="1"/>
      </rPr>
      <t xml:space="preserve">
за 2013 год</t>
    </r>
  </si>
  <si>
    <t>Смена выключателя</t>
  </si>
  <si>
    <t>Ремонт кирпичной кладки вентшахт на кровле</t>
  </si>
  <si>
    <t>м3</t>
  </si>
  <si>
    <t>Крепление обшивки сантехнической штрабы</t>
  </si>
  <si>
    <t>Кран шаровый d 20</t>
  </si>
  <si>
    <t>Контрогайка d 20</t>
  </si>
  <si>
    <t>Муфта d 15</t>
  </si>
  <si>
    <t>Муфта d 20</t>
  </si>
  <si>
    <t>Труба ПП d 50</t>
  </si>
  <si>
    <t>Труба ПП d 100</t>
  </si>
  <si>
    <t>Тройник ПП 50/100</t>
  </si>
  <si>
    <t>Отвод ПП d 50</t>
  </si>
  <si>
    <t>Отвод ПП d 100</t>
  </si>
  <si>
    <t>Муфта d 50</t>
  </si>
  <si>
    <t>Переход 50/100</t>
  </si>
  <si>
    <t>Вентиль клиновый d 20</t>
  </si>
  <si>
    <t>Вентиль клиновый d 25</t>
  </si>
  <si>
    <t>Замена фановых стояков:</t>
  </si>
  <si>
    <t xml:space="preserve"> по содержанию, техническому обслуживанию и текущему ремонту  </t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</si>
  <si>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</si>
  <si>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</si>
  <si>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</si>
  <si>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</si>
  <si>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</si>
  <si>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</si>
  <si>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</si>
  <si>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</si>
  <si>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</si>
  <si>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</si>
  <si>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</si>
  <si>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</si>
  <si>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</si>
  <si>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</si>
  <si>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</si>
  <si>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</si>
  <si>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в течение года</t>
  </si>
  <si>
    <t>1.2</t>
  </si>
  <si>
    <t>2.</t>
  </si>
  <si>
    <t>Текущий ремонт общего имущества в МКД, в том числе:</t>
  </si>
  <si>
    <t xml:space="preserve"> </t>
  </si>
  <si>
    <t>Ремонт дверных полотен (по мере необходимости)</t>
  </si>
  <si>
    <t>Установка пружин на входные двери на зимний период</t>
  </si>
  <si>
    <t>октябрь</t>
  </si>
  <si>
    <t>Снятие дверных пружин на летний период</t>
  </si>
  <si>
    <t>апрель</t>
  </si>
  <si>
    <t>Утепление подвальных продухов на зимний период</t>
  </si>
  <si>
    <t>Разгерметизация подвальных продухов на летний период</t>
  </si>
  <si>
    <t>Профилактический осмотр жилого фонда с выполнением мелкого ремонта (1 раз в неделю)</t>
  </si>
  <si>
    <t>ч/час</t>
  </si>
  <si>
    <t>Непредвиденные работы: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</si>
  <si>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</si>
  <si>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</si>
  <si>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</si>
  <si>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</si>
  <si>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</si>
  <si>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</si>
  <si>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</si>
  <si>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</si>
  <si>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</si>
  <si>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</si>
  <si>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</si>
  <si>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</si>
  <si>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</si>
  <si>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до 1 октября</t>
  </si>
  <si>
    <t>июнь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</si>
  <si>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</si>
  <si>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</si>
  <si>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</si>
  <si>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</si>
  <si>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</si>
  <si>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4.</t>
  </si>
  <si>
    <t>Санитарно-техническое обслуживание внутридомового оборудования (круглосуточно), в том числе установлено:</t>
  </si>
  <si>
    <t>6.</t>
  </si>
  <si>
    <t>Вывоз твердых бытовых отходов (ежедневно)</t>
  </si>
  <si>
    <t xml:space="preserve">Отопление мест общего пользования  </t>
  </si>
  <si>
    <t>отопит. период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</si>
  <si>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3б</t>
    </r>
  </si>
  <si>
    <t>5.</t>
  </si>
  <si>
    <t xml:space="preserve">Отчет за 2013г. 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</si>
  <si>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</si>
  <si>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</si>
  <si>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</si>
  <si>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</si>
  <si>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</si>
  <si>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</si>
  <si>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</si>
  <si>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</si>
  <si>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</si>
  <si>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</si>
  <si>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</si>
  <si>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</si>
  <si>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</si>
  <si>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</si>
  <si>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</si>
  <si>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</si>
  <si>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</si>
  <si>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Санитарное содержание помещений общего пользования          (5 раз в неделю)</t>
  </si>
  <si>
    <t>Уборка и содержание придомовой территории                           (5 раз в неделю)</t>
  </si>
  <si>
    <t>Очистка кровли от снега и наледи (по мере необходимости)</t>
  </si>
  <si>
    <t>зимний период</t>
  </si>
  <si>
    <t>нет необходим.</t>
  </si>
  <si>
    <t>Ремонт инвентаря для дворников и техничек (по мере необходимости)</t>
  </si>
  <si>
    <t>Ремонт скамеек (по мере необходимости)</t>
  </si>
  <si>
    <t>Окраска скамеек и детского оборудования (1 раз в год)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</si>
</sst>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2" fillId="0" borderId="14" xfId="0" applyNumberFormat="1" applyFont="1" applyBorder="1" applyAlignment="1">
      <alignment horizontal="left" vertical="top" wrapText="1"/>
    </xf>
    <xf numFmtId="168" fontId="5" fillId="0" borderId="14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49" fontId="9" fillId="0" borderId="20" xfId="0" applyNumberFormat="1" applyFont="1" applyBorder="1" applyAlignment="1">
      <alignment horizontal="left"/>
    </xf>
    <xf numFmtId="0" fontId="9" fillId="0" borderId="14" xfId="0" applyFont="1" applyBorder="1" applyAlignment="1">
      <alignment horizontal="left" wrapText="1"/>
    </xf>
    <xf numFmtId="0" fontId="9" fillId="0" borderId="14" xfId="0" applyFont="1" applyBorder="1" applyAlignment="1">
      <alignment horizontal="left"/>
    </xf>
    <xf numFmtId="2" fontId="9" fillId="0" borderId="14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left"/>
    </xf>
    <xf numFmtId="0" fontId="9" fillId="0" borderId="22" xfId="0" applyFont="1" applyBorder="1" applyAlignment="1">
      <alignment horizontal="left" wrapText="1"/>
    </xf>
    <xf numFmtId="0" fontId="9" fillId="0" borderId="22" xfId="0" applyFont="1" applyBorder="1" applyAlignment="1">
      <alignment horizontal="left"/>
    </xf>
    <xf numFmtId="2" fontId="9" fillId="0" borderId="22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13" xfId="0" applyFont="1" applyBorder="1" applyAlignment="1">
      <alignment wrapText="1"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24" xfId="0" applyFont="1" applyBorder="1" applyAlignment="1">
      <alignment/>
    </xf>
    <xf numFmtId="0" fontId="9" fillId="0" borderId="24" xfId="0" applyFont="1" applyBorder="1" applyAlignment="1">
      <alignment wrapText="1"/>
    </xf>
    <xf numFmtId="0" fontId="9" fillId="0" borderId="25" xfId="0" applyFont="1" applyBorder="1" applyAlignment="1">
      <alignment vertical="center" wrapText="1"/>
    </xf>
    <xf numFmtId="0" fontId="9" fillId="0" borderId="25" xfId="0" applyFont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9" fillId="0" borderId="26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28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49" fontId="9" fillId="0" borderId="20" xfId="0" applyNumberFormat="1" applyFont="1" applyBorder="1" applyAlignment="1">
      <alignment horizontal="left" wrapText="1"/>
    </xf>
    <xf numFmtId="49" fontId="9" fillId="0" borderId="21" xfId="0" applyNumberFormat="1" applyFont="1" applyBorder="1" applyAlignment="1">
      <alignment horizontal="left" wrapText="1"/>
    </xf>
    <xf numFmtId="49" fontId="9" fillId="0" borderId="33" xfId="0" applyNumberFormat="1" applyFont="1" applyBorder="1" applyAlignment="1">
      <alignment horizontal="left" wrapText="1"/>
    </xf>
    <xf numFmtId="0" fontId="9" fillId="0" borderId="32" xfId="0" applyFont="1" applyBorder="1" applyAlignment="1">
      <alignment horizontal="left"/>
    </xf>
    <xf numFmtId="2" fontId="9" fillId="0" borderId="32" xfId="0" applyNumberFormat="1" applyFont="1" applyBorder="1" applyAlignment="1">
      <alignment horizontal="left"/>
    </xf>
    <xf numFmtId="2" fontId="9" fillId="0" borderId="32" xfId="0" applyNumberFormat="1" applyFont="1" applyBorder="1" applyAlignment="1">
      <alignment horizontal="center"/>
    </xf>
    <xf numFmtId="0" fontId="9" fillId="0" borderId="25" xfId="0" applyFont="1" applyBorder="1" applyAlignment="1">
      <alignment/>
    </xf>
    <xf numFmtId="49" fontId="8" fillId="0" borderId="31" xfId="0" applyNumberFormat="1" applyFont="1" applyBorder="1" applyAlignment="1">
      <alignment horizontal="left"/>
    </xf>
    <xf numFmtId="2" fontId="9" fillId="0" borderId="34" xfId="0" applyNumberFormat="1" applyFont="1" applyBorder="1" applyAlignment="1">
      <alignment horizontal="center"/>
    </xf>
    <xf numFmtId="0" fontId="9" fillId="0" borderId="34" xfId="0" applyFont="1" applyBorder="1" applyAlignment="1">
      <alignment/>
    </xf>
    <xf numFmtId="49" fontId="9" fillId="0" borderId="35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36" xfId="0" applyFont="1" applyBorder="1" applyAlignment="1">
      <alignment/>
    </xf>
    <xf numFmtId="0" fontId="8" fillId="0" borderId="37" xfId="0" applyFont="1" applyBorder="1" applyAlignment="1">
      <alignment horizontal="left"/>
    </xf>
    <xf numFmtId="0" fontId="8" fillId="0" borderId="38" xfId="0" applyFont="1" applyBorder="1" applyAlignment="1">
      <alignment vertical="center" wrapText="1"/>
    </xf>
    <xf numFmtId="0" fontId="9" fillId="0" borderId="38" xfId="0" applyFont="1" applyBorder="1" applyAlignment="1">
      <alignment horizontal="center"/>
    </xf>
    <xf numFmtId="2" fontId="9" fillId="0" borderId="38" xfId="0" applyNumberFormat="1" applyFont="1" applyBorder="1" applyAlignment="1">
      <alignment horizontal="center"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8" fillId="0" borderId="40" xfId="0" applyFont="1" applyBorder="1" applyAlignment="1">
      <alignment horizontal="left"/>
    </xf>
    <xf numFmtId="0" fontId="8" fillId="0" borderId="41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center"/>
    </xf>
    <xf numFmtId="2" fontId="9" fillId="0" borderId="41" xfId="0" applyNumberFormat="1" applyFont="1" applyBorder="1" applyAlignment="1">
      <alignment horizontal="center"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43" xfId="0" applyFont="1" applyBorder="1" applyAlignment="1">
      <alignment vertical="center" wrapText="1"/>
    </xf>
    <xf numFmtId="0" fontId="9" fillId="0" borderId="44" xfId="0" applyFont="1" applyBorder="1" applyAlignment="1">
      <alignment horizontal="center"/>
    </xf>
    <xf numFmtId="2" fontId="9" fillId="0" borderId="44" xfId="0" applyNumberFormat="1" applyFont="1" applyBorder="1" applyAlignment="1">
      <alignment horizontal="center"/>
    </xf>
    <xf numFmtId="0" fontId="9" fillId="0" borderId="44" xfId="0" applyFont="1" applyBorder="1" applyAlignment="1">
      <alignment/>
    </xf>
    <xf numFmtId="0" fontId="9" fillId="0" borderId="45" xfId="0" applyFont="1" applyBorder="1" applyAlignment="1">
      <alignment/>
    </xf>
    <xf numFmtId="49" fontId="8" fillId="0" borderId="20" xfId="0" applyNumberFormat="1" applyFont="1" applyBorder="1" applyAlignment="1">
      <alignment horizontal="left"/>
    </xf>
    <xf numFmtId="0" fontId="8" fillId="0" borderId="14" xfId="0" applyFont="1" applyBorder="1" applyAlignment="1">
      <alignment vertical="center" wrapText="1"/>
    </xf>
    <xf numFmtId="0" fontId="8" fillId="0" borderId="34" xfId="0" applyFont="1" applyBorder="1" applyAlignment="1">
      <alignment horizontal="left" wrapText="1"/>
    </xf>
    <xf numFmtId="0" fontId="8" fillId="0" borderId="46" xfId="0" applyFont="1" applyBorder="1" applyAlignment="1">
      <alignment/>
    </xf>
    <xf numFmtId="49" fontId="9" fillId="0" borderId="36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/>
    </xf>
    <xf numFmtId="168" fontId="4" fillId="0" borderId="44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5" fillId="0" borderId="47" xfId="0" applyNumberFormat="1" applyFont="1" applyBorder="1" applyAlignment="1">
      <alignment horizontal="center" vertical="center" wrapText="1"/>
    </xf>
    <xf numFmtId="168" fontId="5" fillId="0" borderId="48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4" fillId="0" borderId="49" xfId="0" applyNumberFormat="1" applyFont="1" applyBorder="1" applyAlignment="1">
      <alignment horizontal="center" vertical="center" wrapText="1"/>
    </xf>
    <xf numFmtId="169" fontId="2" fillId="0" borderId="44" xfId="0" applyNumberFormat="1" applyFont="1" applyBorder="1" applyAlignment="1">
      <alignment horizontal="left" vertical="center" wrapText="1"/>
    </xf>
    <xf numFmtId="169" fontId="2" fillId="0" borderId="49" xfId="0" applyNumberFormat="1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 indent="5"/>
    </xf>
    <xf numFmtId="0" fontId="4" fillId="0" borderId="48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68" fontId="4" fillId="0" borderId="48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view="pageBreakPreview" zoomScaleSheetLayoutView="100" zoomScalePageLayoutView="0" workbookViewId="0" topLeftCell="A34">
      <selection activeCell="D36" sqref="D36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7.375" style="3" customWidth="1"/>
    <col min="4" max="4" width="12.00390625" style="3" bestFit="1" customWidth="1"/>
    <col min="5" max="5" width="11.25390625" style="3" customWidth="1"/>
    <col min="6" max="6" width="13.125" style="3" customWidth="1"/>
    <col min="7" max="7" width="42.625" style="3" customWidth="1"/>
    <col min="8" max="8" width="9.875" style="3" customWidth="1"/>
    <col min="9" max="9" width="8.625" style="3" bestFit="1" customWidth="1"/>
    <col min="10" max="16384" width="9.125" style="3" customWidth="1"/>
  </cols>
  <sheetData>
    <row r="1" spans="1:9" ht="80.25" customHeight="1">
      <c r="A1" s="137" t="s">
        <v>77</v>
      </c>
      <c r="B1" s="137"/>
      <c r="C1" s="137"/>
      <c r="D1" s="137"/>
      <c r="E1" s="137"/>
      <c r="F1" s="137"/>
      <c r="G1" s="137"/>
      <c r="H1" s="137"/>
      <c r="I1" s="137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38" t="s">
        <v>28</v>
      </c>
      <c r="B3" s="139"/>
      <c r="C3" s="139"/>
      <c r="D3" s="139"/>
      <c r="E3" s="139"/>
      <c r="F3" s="139"/>
      <c r="G3" s="139"/>
      <c r="H3" s="139"/>
      <c r="I3" s="140"/>
    </row>
    <row r="4" spans="1:9" ht="21" customHeight="1">
      <c r="A4" s="5">
        <v>1</v>
      </c>
      <c r="B4" s="141" t="s">
        <v>23</v>
      </c>
      <c r="C4" s="142"/>
      <c r="D4" s="142"/>
      <c r="E4" s="142"/>
      <c r="F4" s="142"/>
      <c r="G4" s="143"/>
      <c r="H4" s="144">
        <v>2008</v>
      </c>
      <c r="I4" s="145"/>
    </row>
    <row r="5" spans="1:9" ht="21" customHeight="1">
      <c r="A5" s="5">
        <v>2</v>
      </c>
      <c r="B5" s="141" t="s">
        <v>20</v>
      </c>
      <c r="C5" s="142"/>
      <c r="D5" s="142"/>
      <c r="E5" s="142"/>
      <c r="F5" s="142"/>
      <c r="G5" s="143"/>
      <c r="H5" s="144">
        <v>4</v>
      </c>
      <c r="I5" s="145"/>
    </row>
    <row r="6" spans="1:9" ht="21" customHeight="1">
      <c r="A6" s="5">
        <v>3</v>
      </c>
      <c r="B6" s="141" t="s">
        <v>21</v>
      </c>
      <c r="C6" s="142"/>
      <c r="D6" s="142"/>
      <c r="E6" s="142"/>
      <c r="F6" s="142"/>
      <c r="G6" s="143"/>
      <c r="H6" s="144">
        <v>2</v>
      </c>
      <c r="I6" s="145"/>
    </row>
    <row r="7" spans="1:9" ht="21" customHeight="1">
      <c r="A7" s="5">
        <v>4</v>
      </c>
      <c r="B7" s="141" t="s">
        <v>22</v>
      </c>
      <c r="C7" s="142"/>
      <c r="D7" s="142"/>
      <c r="E7" s="142"/>
      <c r="F7" s="142"/>
      <c r="G7" s="143"/>
      <c r="H7" s="144">
        <v>49</v>
      </c>
      <c r="I7" s="145"/>
    </row>
    <row r="8" spans="1:9" ht="21" customHeight="1">
      <c r="A8" s="5">
        <v>5</v>
      </c>
      <c r="B8" s="141" t="s">
        <v>24</v>
      </c>
      <c r="C8" s="142"/>
      <c r="D8" s="142"/>
      <c r="E8" s="142"/>
      <c r="F8" s="142"/>
      <c r="G8" s="143"/>
      <c r="H8" s="135">
        <f>H9+H10</f>
        <v>2829.1</v>
      </c>
      <c r="I8" s="136"/>
    </row>
    <row r="9" spans="1:9" ht="21" customHeight="1">
      <c r="A9" s="5">
        <v>6</v>
      </c>
      <c r="B9" s="141" t="s">
        <v>25</v>
      </c>
      <c r="C9" s="142"/>
      <c r="D9" s="142"/>
      <c r="E9" s="142"/>
      <c r="F9" s="142"/>
      <c r="G9" s="143"/>
      <c r="H9" s="135">
        <v>2530.1</v>
      </c>
      <c r="I9" s="136"/>
    </row>
    <row r="10" spans="1:9" ht="19.5" customHeight="1">
      <c r="A10" s="5">
        <v>7</v>
      </c>
      <c r="B10" s="134" t="s">
        <v>26</v>
      </c>
      <c r="C10" s="134"/>
      <c r="D10" s="134"/>
      <c r="E10" s="134"/>
      <c r="F10" s="134"/>
      <c r="G10" s="134"/>
      <c r="H10" s="135">
        <v>299</v>
      </c>
      <c r="I10" s="136"/>
    </row>
    <row r="11" spans="1:9" ht="21" customHeight="1">
      <c r="A11" s="5">
        <v>8</v>
      </c>
      <c r="B11" s="134" t="s">
        <v>27</v>
      </c>
      <c r="C11" s="134"/>
      <c r="D11" s="134"/>
      <c r="E11" s="134"/>
      <c r="F11" s="134"/>
      <c r="G11" s="134"/>
      <c r="H11" s="135">
        <v>2910</v>
      </c>
      <c r="I11" s="136"/>
    </row>
    <row r="12" spans="1:9" ht="14.25" customHeight="1">
      <c r="A12" s="137"/>
      <c r="B12" s="137"/>
      <c r="C12" s="137"/>
      <c r="D12" s="137"/>
      <c r="E12" s="137"/>
      <c r="F12" s="137"/>
      <c r="G12" s="137"/>
      <c r="H12" s="137"/>
      <c r="I12" s="137"/>
    </row>
    <row r="13" spans="1:9" ht="21" customHeight="1">
      <c r="A13" s="138" t="s">
        <v>29</v>
      </c>
      <c r="B13" s="139"/>
      <c r="C13" s="139"/>
      <c r="D13" s="139"/>
      <c r="E13" s="139"/>
      <c r="F13" s="139"/>
      <c r="G13" s="139"/>
      <c r="H13" s="139"/>
      <c r="I13" s="140"/>
    </row>
    <row r="14" spans="1:9" ht="21" customHeight="1">
      <c r="A14" s="127" t="s">
        <v>52</v>
      </c>
      <c r="B14" s="128"/>
      <c r="C14" s="128"/>
      <c r="D14" s="128"/>
      <c r="E14" s="128"/>
      <c r="F14" s="128"/>
      <c r="G14" s="128"/>
      <c r="H14" s="128"/>
      <c r="I14" s="129"/>
    </row>
    <row r="15" spans="1:9" ht="12.75" customHeight="1">
      <c r="A15" s="123" t="s">
        <v>3</v>
      </c>
      <c r="B15" s="123" t="s">
        <v>31</v>
      </c>
      <c r="C15" s="131" t="s">
        <v>0</v>
      </c>
      <c r="D15" s="132"/>
      <c r="E15" s="132"/>
      <c r="F15" s="133"/>
      <c r="G15" s="131" t="s">
        <v>2</v>
      </c>
      <c r="H15" s="133"/>
      <c r="I15" s="123" t="s">
        <v>32</v>
      </c>
    </row>
    <row r="16" spans="1:9" ht="79.5" customHeight="1">
      <c r="A16" s="130"/>
      <c r="B16" s="130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30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8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2">
        <v>-2.8</v>
      </c>
      <c r="C19" s="13" t="s">
        <v>4</v>
      </c>
      <c r="D19" s="12">
        <v>25.7</v>
      </c>
      <c r="E19" s="31">
        <f>D19-(B19-I19)</f>
        <v>25.2</v>
      </c>
      <c r="F19" s="12"/>
      <c r="G19" s="14" t="s">
        <v>42</v>
      </c>
      <c r="H19" s="31">
        <f>E19</f>
        <v>25.2</v>
      </c>
      <c r="I19" s="12">
        <v>-3.3</v>
      </c>
    </row>
    <row r="20" spans="1:9" ht="15" customHeight="1">
      <c r="A20" s="123" t="s">
        <v>12</v>
      </c>
      <c r="B20" s="115">
        <v>-79.7</v>
      </c>
      <c r="C20" s="125" t="s">
        <v>49</v>
      </c>
      <c r="D20" s="115">
        <v>436.6</v>
      </c>
      <c r="E20" s="115">
        <v>446.8</v>
      </c>
      <c r="F20" s="115"/>
      <c r="G20" s="121" t="s">
        <v>53</v>
      </c>
      <c r="H20" s="115">
        <v>424.3</v>
      </c>
      <c r="I20" s="115">
        <f>B20-D20+E20+E20-H20</f>
        <v>-47.00000000000006</v>
      </c>
    </row>
    <row r="21" spans="1:9" ht="123" customHeight="1">
      <c r="A21" s="124"/>
      <c r="B21" s="120"/>
      <c r="C21" s="126"/>
      <c r="D21" s="120"/>
      <c r="E21" s="120"/>
      <c r="F21" s="120"/>
      <c r="G21" s="122"/>
      <c r="H21" s="120"/>
      <c r="I21" s="116"/>
    </row>
    <row r="22" spans="1:9" ht="27" customHeight="1">
      <c r="A22" s="11" t="s">
        <v>60</v>
      </c>
      <c r="B22" s="19">
        <v>-1.1</v>
      </c>
      <c r="C22" s="20" t="s">
        <v>36</v>
      </c>
      <c r="D22" s="19">
        <v>9.5</v>
      </c>
      <c r="E22" s="31">
        <f>D22-(B22-I22)</f>
        <v>9.4</v>
      </c>
      <c r="F22" s="19"/>
      <c r="G22" s="21" t="s">
        <v>47</v>
      </c>
      <c r="H22" s="31">
        <f>E22</f>
        <v>9.4</v>
      </c>
      <c r="I22" s="19">
        <v>-1.2</v>
      </c>
    </row>
    <row r="23" spans="1:9" ht="21" customHeight="1">
      <c r="A23" s="15"/>
      <c r="B23" s="16">
        <f>SUM(B19:B22)</f>
        <v>-83.6</v>
      </c>
      <c r="C23" s="17" t="s">
        <v>6</v>
      </c>
      <c r="D23" s="16">
        <f>SUM(D19:D22)</f>
        <v>471.8</v>
      </c>
      <c r="E23" s="16">
        <f>SUM(E19:E22)</f>
        <v>481.4</v>
      </c>
      <c r="F23" s="16"/>
      <c r="G23" s="18"/>
      <c r="H23" s="16">
        <f>SUM(H19:H22)</f>
        <v>458.9</v>
      </c>
      <c r="I23" s="16">
        <f>SUM(I19:I22)</f>
        <v>-51.50000000000006</v>
      </c>
    </row>
    <row r="24" spans="1:9" ht="18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1" t="s">
        <v>14</v>
      </c>
      <c r="B25" s="19">
        <v>-54.8</v>
      </c>
      <c r="C25" s="20" t="s">
        <v>9</v>
      </c>
      <c r="D25" s="19">
        <v>513.5</v>
      </c>
      <c r="E25" s="31">
        <f aca="true" t="shared" si="0" ref="E25:E32">D25-(B25-I25)</f>
        <v>506</v>
      </c>
      <c r="F25" s="19"/>
      <c r="G25" s="21" t="s">
        <v>43</v>
      </c>
      <c r="H25" s="31">
        <f aca="true" t="shared" si="1" ref="H25:H32">E25</f>
        <v>506</v>
      </c>
      <c r="I25" s="19">
        <v>-62.3</v>
      </c>
    </row>
    <row r="26" spans="1:9" ht="27" customHeight="1">
      <c r="A26" s="22" t="s">
        <v>15</v>
      </c>
      <c r="B26" s="19">
        <v>-8.8</v>
      </c>
      <c r="C26" s="20" t="s">
        <v>10</v>
      </c>
      <c r="D26" s="19">
        <v>112.8</v>
      </c>
      <c r="E26" s="31">
        <f t="shared" si="0"/>
        <v>108.2</v>
      </c>
      <c r="F26" s="19"/>
      <c r="G26" s="21" t="s">
        <v>44</v>
      </c>
      <c r="H26" s="31">
        <f t="shared" si="1"/>
        <v>108.2</v>
      </c>
      <c r="I26" s="19">
        <v>-13.4</v>
      </c>
    </row>
    <row r="27" spans="1:9" ht="27" customHeight="1">
      <c r="A27" s="22" t="s">
        <v>16</v>
      </c>
      <c r="B27" s="19">
        <v>-5.8</v>
      </c>
      <c r="C27" s="20" t="s">
        <v>65</v>
      </c>
      <c r="D27" s="19">
        <v>-2.8</v>
      </c>
      <c r="E27" s="31">
        <f t="shared" si="0"/>
        <v>12.3</v>
      </c>
      <c r="F27" s="19"/>
      <c r="G27" s="21" t="s">
        <v>69</v>
      </c>
      <c r="H27" s="31">
        <f t="shared" si="1"/>
        <v>12.3</v>
      </c>
      <c r="I27" s="19">
        <v>9.3</v>
      </c>
    </row>
    <row r="28" spans="1:9" ht="27" customHeight="1">
      <c r="A28" s="11" t="s">
        <v>17</v>
      </c>
      <c r="B28" s="19">
        <v>-4.1</v>
      </c>
      <c r="C28" s="20" t="s">
        <v>30</v>
      </c>
      <c r="D28" s="19">
        <v>50.5</v>
      </c>
      <c r="E28" s="31">
        <f t="shared" si="0"/>
        <v>49.1</v>
      </c>
      <c r="F28" s="19"/>
      <c r="G28" s="21" t="s">
        <v>45</v>
      </c>
      <c r="H28" s="31">
        <f t="shared" si="1"/>
        <v>49.1</v>
      </c>
      <c r="I28" s="19">
        <v>-5.5</v>
      </c>
    </row>
    <row r="29" spans="1:9" ht="27" customHeight="1">
      <c r="A29" s="11" t="s">
        <v>61</v>
      </c>
      <c r="B29" s="19">
        <v>-6.3</v>
      </c>
      <c r="C29" s="20" t="s">
        <v>66</v>
      </c>
      <c r="D29" s="19">
        <v>8.8</v>
      </c>
      <c r="E29" s="31">
        <f t="shared" si="0"/>
        <v>16.4</v>
      </c>
      <c r="F29" s="19"/>
      <c r="G29" s="21" t="s">
        <v>70</v>
      </c>
      <c r="H29" s="31">
        <f t="shared" si="1"/>
        <v>16.4</v>
      </c>
      <c r="I29" s="19">
        <v>1.3</v>
      </c>
    </row>
    <row r="30" spans="1:9" ht="27" customHeight="1">
      <c r="A30" s="11" t="s">
        <v>62</v>
      </c>
      <c r="B30" s="19">
        <v>-3</v>
      </c>
      <c r="C30" s="20" t="s">
        <v>8</v>
      </c>
      <c r="D30" s="19">
        <v>36.4</v>
      </c>
      <c r="E30" s="31">
        <f t="shared" si="0"/>
        <v>35.3</v>
      </c>
      <c r="F30" s="19"/>
      <c r="G30" s="21" t="s">
        <v>46</v>
      </c>
      <c r="H30" s="31">
        <f t="shared" si="1"/>
        <v>35.3</v>
      </c>
      <c r="I30" s="19">
        <v>-4.1</v>
      </c>
    </row>
    <row r="31" spans="1:9" ht="27" customHeight="1">
      <c r="A31" s="11" t="s">
        <v>63</v>
      </c>
      <c r="B31" s="19">
        <v>-3.5</v>
      </c>
      <c r="C31" s="20" t="s">
        <v>67</v>
      </c>
      <c r="D31" s="19">
        <v>8.3</v>
      </c>
      <c r="E31" s="31">
        <f t="shared" si="0"/>
        <v>11.3</v>
      </c>
      <c r="F31" s="19"/>
      <c r="G31" s="21" t="s">
        <v>71</v>
      </c>
      <c r="H31" s="31">
        <f t="shared" si="1"/>
        <v>11.3</v>
      </c>
      <c r="I31" s="19">
        <v>-0.5</v>
      </c>
    </row>
    <row r="32" spans="1:9" ht="27" customHeight="1">
      <c r="A32" s="11" t="s">
        <v>64</v>
      </c>
      <c r="B32" s="19">
        <v>-1.4</v>
      </c>
      <c r="C32" s="20" t="s">
        <v>68</v>
      </c>
      <c r="D32" s="19">
        <v>8.9</v>
      </c>
      <c r="E32" s="31">
        <f t="shared" si="0"/>
        <v>9.700000000000001</v>
      </c>
      <c r="F32" s="19"/>
      <c r="G32" s="21" t="s">
        <v>72</v>
      </c>
      <c r="H32" s="31">
        <f t="shared" si="1"/>
        <v>9.700000000000001</v>
      </c>
      <c r="I32" s="19">
        <v>-0.6</v>
      </c>
    </row>
    <row r="33" spans="1:9" ht="19.5" customHeight="1">
      <c r="A33" s="15"/>
      <c r="B33" s="16">
        <f>SUM(B25:B32)</f>
        <v>-87.69999999999999</v>
      </c>
      <c r="C33" s="17" t="s">
        <v>13</v>
      </c>
      <c r="D33" s="16">
        <f>SUM(D25:D32)</f>
        <v>736.3999999999999</v>
      </c>
      <c r="E33" s="16">
        <f>SUM(E25:E32)</f>
        <v>748.3</v>
      </c>
      <c r="F33" s="16"/>
      <c r="G33" s="23"/>
      <c r="H33" s="16">
        <f>SUM(H25:H32)</f>
        <v>748.3</v>
      </c>
      <c r="I33" s="16">
        <f>SUM(I25:I32)</f>
        <v>-75.8</v>
      </c>
    </row>
    <row r="34" spans="1:9" ht="13.5" customHeight="1">
      <c r="A34" s="15">
        <v>3</v>
      </c>
      <c r="B34" s="24"/>
      <c r="C34" s="17" t="s">
        <v>37</v>
      </c>
      <c r="D34" s="19"/>
      <c r="E34" s="19"/>
      <c r="F34" s="19"/>
      <c r="G34" s="25"/>
      <c r="H34" s="26"/>
      <c r="I34" s="19"/>
    </row>
    <row r="35" spans="1:9" ht="30">
      <c r="A35" s="11" t="s">
        <v>50</v>
      </c>
      <c r="B35" s="19">
        <v>0</v>
      </c>
      <c r="C35" s="20" t="s">
        <v>38</v>
      </c>
      <c r="D35" s="19">
        <v>0</v>
      </c>
      <c r="E35" s="19">
        <v>0</v>
      </c>
      <c r="F35" s="19"/>
      <c r="G35" s="25"/>
      <c r="H35" s="19">
        <v>0</v>
      </c>
      <c r="I35" s="19">
        <v>0</v>
      </c>
    </row>
    <row r="36" spans="1:9" ht="25.5" customHeight="1">
      <c r="A36" s="11" t="s">
        <v>51</v>
      </c>
      <c r="B36" s="19">
        <v>-0.1</v>
      </c>
      <c r="C36" s="20" t="s">
        <v>39</v>
      </c>
      <c r="D36" s="19">
        <v>0.9</v>
      </c>
      <c r="E36" s="31">
        <f>D36-(B36-I36)</f>
        <v>0.9</v>
      </c>
      <c r="F36" s="19"/>
      <c r="G36" s="25"/>
      <c r="H36" s="31">
        <f>E36</f>
        <v>0.9</v>
      </c>
      <c r="I36" s="19">
        <v>-0.1</v>
      </c>
    </row>
    <row r="37" spans="1:9" s="10" customFormat="1" ht="17.25" customHeight="1">
      <c r="A37" s="15"/>
      <c r="B37" s="16">
        <f>SUM(B35:B36)</f>
        <v>-0.1</v>
      </c>
      <c r="C37" s="17" t="s">
        <v>40</v>
      </c>
      <c r="D37" s="16">
        <f>SUM(D35:D36)</f>
        <v>0.9</v>
      </c>
      <c r="E37" s="16">
        <f>SUM(E35:E36)</f>
        <v>0.9</v>
      </c>
      <c r="F37" s="16"/>
      <c r="G37" s="23"/>
      <c r="H37" s="16">
        <f>SUM(H35:H36)</f>
        <v>0.9</v>
      </c>
      <c r="I37" s="16">
        <f>SUM(I35:I36)</f>
        <v>-0.1</v>
      </c>
    </row>
    <row r="38" spans="1:9" ht="15.75" customHeight="1">
      <c r="A38" s="27"/>
      <c r="B38" s="16">
        <f>SUM(B23,B33,B37)</f>
        <v>-171.39999999999998</v>
      </c>
      <c r="C38" s="17" t="s">
        <v>19</v>
      </c>
      <c r="D38" s="16">
        <f>SUM(D23,D33,D37)</f>
        <v>1209.1</v>
      </c>
      <c r="E38" s="16">
        <f>SUM(E23,E33,E37)</f>
        <v>1230.6</v>
      </c>
      <c r="F38" s="16"/>
      <c r="G38" s="23"/>
      <c r="H38" s="16">
        <f>SUM(H23,H33,H37)</f>
        <v>1208.1</v>
      </c>
      <c r="I38" s="16">
        <f>SUM(I23,I33,I37)</f>
        <v>-127.40000000000005</v>
      </c>
    </row>
    <row r="39" spans="1:9" ht="31.5" customHeight="1">
      <c r="A39" s="27"/>
      <c r="B39" s="16"/>
      <c r="C39" s="17" t="s">
        <v>41</v>
      </c>
      <c r="D39" s="117">
        <f>E38+F38-D38</f>
        <v>21.5</v>
      </c>
      <c r="E39" s="118"/>
      <c r="F39" s="119"/>
      <c r="G39" s="23"/>
      <c r="H39" s="28"/>
      <c r="I39" s="16"/>
    </row>
    <row r="40" spans="1:9" ht="18" customHeight="1">
      <c r="A40" s="15">
        <v>3</v>
      </c>
      <c r="B40" s="16">
        <v>118.2</v>
      </c>
      <c r="C40" s="17" t="s">
        <v>18</v>
      </c>
      <c r="D40" s="16">
        <v>40.4</v>
      </c>
      <c r="E40" s="16">
        <v>42.2</v>
      </c>
      <c r="F40" s="16"/>
      <c r="G40" s="29"/>
      <c r="H40" s="30">
        <v>0</v>
      </c>
      <c r="I40" s="16">
        <f>B40+E40+F40-H40</f>
        <v>160.4</v>
      </c>
    </row>
  </sheetData>
  <sheetProtection/>
  <mergeCells count="36">
    <mergeCell ref="A1:I1"/>
    <mergeCell ref="A3:I3"/>
    <mergeCell ref="B4:G4"/>
    <mergeCell ref="H4:I4"/>
    <mergeCell ref="B7:G7"/>
    <mergeCell ref="H7:I7"/>
    <mergeCell ref="B8:G8"/>
    <mergeCell ref="H8:I8"/>
    <mergeCell ref="B5:G5"/>
    <mergeCell ref="H5:I5"/>
    <mergeCell ref="B6:G6"/>
    <mergeCell ref="H6:I6"/>
    <mergeCell ref="B11:G11"/>
    <mergeCell ref="H11:I11"/>
    <mergeCell ref="A12:I12"/>
    <mergeCell ref="A13:I13"/>
    <mergeCell ref="B9:G9"/>
    <mergeCell ref="H9:I9"/>
    <mergeCell ref="B10:G10"/>
    <mergeCell ref="H10:I10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I20:I21"/>
    <mergeCell ref="D39:F39"/>
    <mergeCell ref="E20:E21"/>
    <mergeCell ref="F20:F21"/>
    <mergeCell ref="G20:G21"/>
    <mergeCell ref="H20:H21"/>
  </mergeCells>
  <printOptions horizontalCentered="1"/>
  <pageMargins left="0.1968503937007874" right="0.1968503937007874" top="0.1968503937007874" bottom="0.1968503937007874" header="0.1968503937007874" footer="0.3937007874015748"/>
  <pageSetup fitToHeight="1" fitToWidth="1" horizontalDpi="600" verticalDpi="600" orientation="portrait" paperSize="9" scale="6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O137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375" style="0" customWidth="1"/>
    <col min="4" max="4" width="4.25390625" style="0" customWidth="1"/>
    <col min="5" max="7" width="11.375" style="0" customWidth="1"/>
    <col min="8" max="8" width="12.875" style="0" customWidth="1"/>
    <col min="9" max="9" width="1.00390625" style="0" customWidth="1"/>
  </cols>
  <sheetData>
    <row r="1" spans="2:9" ht="12.75" customHeight="1">
      <c r="B1" s="146" t="s">
        <v>156</v>
      </c>
      <c r="C1" s="146"/>
      <c r="D1" s="146"/>
      <c r="E1" s="146"/>
      <c r="F1" s="146"/>
      <c r="G1" s="146"/>
      <c r="H1" s="146"/>
      <c r="I1" s="146"/>
    </row>
    <row r="2" spans="2:9" ht="12.75" customHeight="1">
      <c r="B2" s="146" t="s">
        <v>96</v>
      </c>
      <c r="C2" s="146"/>
      <c r="D2" s="146"/>
      <c r="E2" s="146"/>
      <c r="F2" s="146"/>
      <c r="G2" s="146"/>
      <c r="H2" s="146"/>
      <c r="I2" s="146"/>
    </row>
    <row r="3" spans="2:9" ht="12.75" customHeight="1" thickBot="1">
      <c r="B3" s="146" t="s">
        <v>154</v>
      </c>
      <c r="C3" s="146"/>
      <c r="D3" s="146"/>
      <c r="E3" s="146"/>
      <c r="F3" s="146"/>
      <c r="G3" s="146"/>
      <c r="H3" s="146"/>
      <c r="I3" s="146"/>
    </row>
    <row r="4" spans="2:15" ht="12.75" customHeight="1">
      <c r="B4" s="71" t="s">
        <v>97</v>
      </c>
      <c r="C4" s="72" t="s">
        <v>98</v>
      </c>
      <c r="D4" s="72" t="s">
        <v>99</v>
      </c>
      <c r="E4" s="73" t="s">
        <v>100</v>
      </c>
      <c r="F4" s="41" t="s">
        <v>101</v>
      </c>
      <c r="G4" s="42" t="s">
        <v>100</v>
      </c>
      <c r="H4" s="43" t="s">
        <v>102</v>
      </c>
      <c r="I4" s="39"/>
      <c r="J4" s="39"/>
      <c r="K4" s="39"/>
      <c r="L4" s="39"/>
      <c r="M4" s="39"/>
      <c r="N4" s="39"/>
      <c r="O4" s="39"/>
    </row>
    <row r="5" spans="2:15" ht="12.75" customHeight="1" thickBot="1">
      <c r="B5" s="74" t="s">
        <v>103</v>
      </c>
      <c r="C5" s="75" t="s">
        <v>104</v>
      </c>
      <c r="D5" s="75" t="s">
        <v>105</v>
      </c>
      <c r="E5" s="76" t="s">
        <v>106</v>
      </c>
      <c r="F5" s="44" t="s">
        <v>107</v>
      </c>
      <c r="G5" s="40" t="s">
        <v>108</v>
      </c>
      <c r="H5" s="45" t="s">
        <v>109</v>
      </c>
      <c r="I5" s="39"/>
      <c r="J5" s="39"/>
      <c r="K5" s="39"/>
      <c r="L5" s="39"/>
      <c r="M5" s="39"/>
      <c r="N5" s="39"/>
      <c r="O5" s="39"/>
    </row>
    <row r="6" spans="2:15" ht="12.75" customHeight="1">
      <c r="B6" s="77" t="s">
        <v>110</v>
      </c>
      <c r="C6" s="78" t="s">
        <v>111</v>
      </c>
      <c r="D6" s="82"/>
      <c r="E6" s="82"/>
      <c r="F6" s="82"/>
      <c r="G6" s="83"/>
      <c r="H6" s="67"/>
      <c r="I6" s="39"/>
      <c r="J6" s="39"/>
      <c r="K6" s="39"/>
      <c r="L6" s="39"/>
      <c r="M6" s="39"/>
      <c r="N6" s="39"/>
      <c r="O6" s="39"/>
    </row>
    <row r="7" spans="2:15" ht="24">
      <c r="B7" s="46" t="s">
        <v>112</v>
      </c>
      <c r="C7" s="47" t="s">
        <v>174</v>
      </c>
      <c r="D7" s="48" t="s">
        <v>57</v>
      </c>
      <c r="E7" s="49">
        <v>299</v>
      </c>
      <c r="F7" s="48" t="s">
        <v>113</v>
      </c>
      <c r="G7" s="49">
        <v>299</v>
      </c>
      <c r="H7" s="68"/>
      <c r="I7" s="39"/>
      <c r="J7" s="39"/>
      <c r="K7" s="39"/>
      <c r="L7" s="39"/>
      <c r="M7" s="39"/>
      <c r="N7" s="39"/>
      <c r="O7" s="39"/>
    </row>
    <row r="8" spans="2:15" ht="24.75" thickBot="1">
      <c r="B8" s="50" t="s">
        <v>114</v>
      </c>
      <c r="C8" s="51" t="s">
        <v>175</v>
      </c>
      <c r="D8" s="52" t="s">
        <v>57</v>
      </c>
      <c r="E8" s="53">
        <v>2910</v>
      </c>
      <c r="F8" s="52" t="s">
        <v>113</v>
      </c>
      <c r="G8" s="53">
        <v>2910</v>
      </c>
      <c r="H8" s="69"/>
      <c r="I8" s="39"/>
      <c r="J8" s="39"/>
      <c r="K8" s="39"/>
      <c r="L8" s="39"/>
      <c r="M8" s="39"/>
      <c r="N8" s="39"/>
      <c r="O8" s="39"/>
    </row>
    <row r="9" spans="2:15" ht="12.75" customHeight="1">
      <c r="B9" s="77" t="s">
        <v>115</v>
      </c>
      <c r="C9" s="78" t="s">
        <v>116</v>
      </c>
      <c r="D9" s="82"/>
      <c r="E9" s="84"/>
      <c r="F9" s="82"/>
      <c r="G9" s="84"/>
      <c r="H9" s="67"/>
      <c r="I9" s="39"/>
      <c r="J9" s="39"/>
      <c r="K9" s="39"/>
      <c r="L9" s="39"/>
      <c r="M9" s="39"/>
      <c r="N9" s="39"/>
      <c r="O9" s="39"/>
    </row>
    <row r="10" spans="2:15" ht="12.75" customHeight="1">
      <c r="B10" s="46" t="s">
        <v>128</v>
      </c>
      <c r="C10" s="32" t="s">
        <v>79</v>
      </c>
      <c r="D10" s="33" t="s">
        <v>80</v>
      </c>
      <c r="E10" s="54">
        <v>0.3</v>
      </c>
      <c r="F10" s="38" t="s">
        <v>141</v>
      </c>
      <c r="G10" s="54">
        <v>0.293</v>
      </c>
      <c r="H10" s="61"/>
      <c r="I10" s="39"/>
      <c r="J10" s="39"/>
      <c r="K10" s="39"/>
      <c r="L10" s="39"/>
      <c r="M10" s="39"/>
      <c r="N10" s="39"/>
      <c r="O10" s="39"/>
    </row>
    <row r="11" spans="2:15" ht="12.75" customHeight="1">
      <c r="B11" s="79" t="s">
        <v>129</v>
      </c>
      <c r="C11" s="32" t="s">
        <v>176</v>
      </c>
      <c r="D11" s="33" t="s">
        <v>57</v>
      </c>
      <c r="E11" s="54">
        <v>350</v>
      </c>
      <c r="F11" s="57" t="s">
        <v>177</v>
      </c>
      <c r="G11" s="54">
        <v>300</v>
      </c>
      <c r="H11" s="61"/>
      <c r="I11" s="39"/>
      <c r="J11" s="39"/>
      <c r="K11" s="39"/>
      <c r="L11" s="39"/>
      <c r="M11" s="39"/>
      <c r="N11" s="39"/>
      <c r="O11" s="39"/>
    </row>
    <row r="12" spans="2:15" ht="12.75">
      <c r="B12" s="79" t="s">
        <v>130</v>
      </c>
      <c r="C12" s="34" t="s">
        <v>118</v>
      </c>
      <c r="D12" s="35" t="s">
        <v>54</v>
      </c>
      <c r="E12" s="55">
        <v>3</v>
      </c>
      <c r="F12" s="36" t="s">
        <v>113</v>
      </c>
      <c r="G12" s="55" t="s">
        <v>117</v>
      </c>
      <c r="H12" s="62" t="s">
        <v>178</v>
      </c>
      <c r="I12" s="39"/>
      <c r="J12" s="39"/>
      <c r="K12" s="39"/>
      <c r="L12" s="39"/>
      <c r="M12" s="39"/>
      <c r="N12" s="39"/>
      <c r="O12" s="39"/>
    </row>
    <row r="13" spans="2:15" ht="12.75">
      <c r="B13" s="79" t="s">
        <v>131</v>
      </c>
      <c r="C13" s="36" t="s">
        <v>119</v>
      </c>
      <c r="D13" s="35" t="s">
        <v>54</v>
      </c>
      <c r="E13" s="55">
        <v>2</v>
      </c>
      <c r="F13" s="36" t="s">
        <v>120</v>
      </c>
      <c r="G13" s="55">
        <v>2</v>
      </c>
      <c r="H13" s="61"/>
      <c r="I13" s="39"/>
      <c r="J13" s="39"/>
      <c r="K13" s="39"/>
      <c r="L13" s="39"/>
      <c r="M13" s="39"/>
      <c r="N13" s="39"/>
      <c r="O13" s="39"/>
    </row>
    <row r="14" spans="2:15" ht="12.75">
      <c r="B14" s="79" t="s">
        <v>132</v>
      </c>
      <c r="C14" s="36" t="s">
        <v>121</v>
      </c>
      <c r="D14" s="35" t="s">
        <v>54</v>
      </c>
      <c r="E14" s="55">
        <v>2</v>
      </c>
      <c r="F14" s="36" t="s">
        <v>122</v>
      </c>
      <c r="G14" s="55">
        <v>2</v>
      </c>
      <c r="H14" s="61"/>
      <c r="I14" s="39"/>
      <c r="J14" s="39"/>
      <c r="K14" s="39"/>
      <c r="L14" s="39"/>
      <c r="M14" s="39"/>
      <c r="N14" s="39"/>
      <c r="O14" s="39"/>
    </row>
    <row r="15" spans="2:15" ht="12.75">
      <c r="B15" s="79" t="s">
        <v>133</v>
      </c>
      <c r="C15" s="36" t="s">
        <v>123</v>
      </c>
      <c r="D15" s="35" t="s">
        <v>57</v>
      </c>
      <c r="E15" s="55">
        <v>0.35</v>
      </c>
      <c r="F15" s="58" t="s">
        <v>120</v>
      </c>
      <c r="G15" s="59">
        <v>0.35</v>
      </c>
      <c r="H15" s="62" t="s">
        <v>117</v>
      </c>
      <c r="I15" s="39"/>
      <c r="J15" s="39"/>
      <c r="K15" s="39"/>
      <c r="L15" s="39"/>
      <c r="M15" s="39"/>
      <c r="N15" s="39"/>
      <c r="O15" s="39"/>
    </row>
    <row r="16" spans="2:15" ht="12.75">
      <c r="B16" s="79" t="s">
        <v>134</v>
      </c>
      <c r="C16" s="36" t="s">
        <v>124</v>
      </c>
      <c r="D16" s="35" t="s">
        <v>57</v>
      </c>
      <c r="E16" s="55">
        <v>0.35</v>
      </c>
      <c r="F16" s="36" t="s">
        <v>122</v>
      </c>
      <c r="G16" s="55">
        <v>0.35</v>
      </c>
      <c r="H16" s="61"/>
      <c r="I16" s="39"/>
      <c r="J16" s="39"/>
      <c r="K16" s="39"/>
      <c r="L16" s="39"/>
      <c r="M16" s="39"/>
      <c r="N16" s="39"/>
      <c r="O16" s="39"/>
    </row>
    <row r="17" spans="2:15" ht="12.75">
      <c r="B17" s="79" t="s">
        <v>135</v>
      </c>
      <c r="C17" s="34" t="s">
        <v>59</v>
      </c>
      <c r="D17" s="35" t="s">
        <v>57</v>
      </c>
      <c r="E17" s="55">
        <v>15</v>
      </c>
      <c r="F17" s="38" t="s">
        <v>141</v>
      </c>
      <c r="G17" s="55">
        <v>14.3</v>
      </c>
      <c r="H17" s="61"/>
      <c r="I17" s="39"/>
      <c r="J17" s="39"/>
      <c r="K17" s="39"/>
      <c r="L17" s="39"/>
      <c r="M17" s="39"/>
      <c r="N17" s="39"/>
      <c r="O17" s="39"/>
    </row>
    <row r="18" spans="2:15" ht="24">
      <c r="B18" s="79" t="s">
        <v>136</v>
      </c>
      <c r="C18" s="34" t="s">
        <v>179</v>
      </c>
      <c r="D18" s="35" t="s">
        <v>54</v>
      </c>
      <c r="E18" s="55">
        <v>5</v>
      </c>
      <c r="F18" s="36" t="s">
        <v>113</v>
      </c>
      <c r="G18" s="55">
        <v>3</v>
      </c>
      <c r="H18" s="61"/>
      <c r="I18" s="39"/>
      <c r="J18" s="39"/>
      <c r="K18" s="39"/>
      <c r="L18" s="39"/>
      <c r="M18" s="39"/>
      <c r="N18" s="39"/>
      <c r="O18" s="39"/>
    </row>
    <row r="19" spans="2:15" ht="12.75">
      <c r="B19" s="79" t="s">
        <v>137</v>
      </c>
      <c r="C19" s="34" t="s">
        <v>180</v>
      </c>
      <c r="D19" s="35" t="s">
        <v>54</v>
      </c>
      <c r="E19" s="55">
        <v>2</v>
      </c>
      <c r="F19" s="36" t="s">
        <v>113</v>
      </c>
      <c r="G19" s="55">
        <v>2</v>
      </c>
      <c r="H19" s="61"/>
      <c r="I19" s="39"/>
      <c r="J19" s="39"/>
      <c r="K19" s="39"/>
      <c r="L19" s="39"/>
      <c r="M19" s="39"/>
      <c r="N19" s="39"/>
      <c r="O19" s="39"/>
    </row>
    <row r="20" spans="2:15" ht="12.75">
      <c r="B20" s="79" t="s">
        <v>138</v>
      </c>
      <c r="C20" s="34" t="s">
        <v>181</v>
      </c>
      <c r="D20" s="35" t="s">
        <v>57</v>
      </c>
      <c r="E20" s="55">
        <v>12</v>
      </c>
      <c r="F20" s="36" t="s">
        <v>142</v>
      </c>
      <c r="G20" s="55">
        <v>12</v>
      </c>
      <c r="H20" s="61"/>
      <c r="I20" s="39"/>
      <c r="J20" s="39"/>
      <c r="K20" s="39"/>
      <c r="L20" s="39"/>
      <c r="M20" s="39"/>
      <c r="N20" s="39"/>
      <c r="O20" s="39"/>
    </row>
    <row r="21" spans="2:15" ht="24">
      <c r="B21" s="80" t="s">
        <v>139</v>
      </c>
      <c r="C21" s="58" t="s">
        <v>125</v>
      </c>
      <c r="D21" s="35" t="s">
        <v>126</v>
      </c>
      <c r="E21" s="55">
        <v>17.4</v>
      </c>
      <c r="F21" s="58" t="s">
        <v>113</v>
      </c>
      <c r="G21" s="59">
        <v>17.4</v>
      </c>
      <c r="H21" s="61"/>
      <c r="I21" s="39"/>
      <c r="J21" s="39"/>
      <c r="K21" s="39"/>
      <c r="L21" s="39"/>
      <c r="M21" s="39"/>
      <c r="N21" s="39"/>
      <c r="O21" s="39"/>
    </row>
    <row r="22" spans="2:15" ht="12.75" customHeight="1">
      <c r="B22" s="81" t="s">
        <v>140</v>
      </c>
      <c r="C22" s="66" t="s">
        <v>127</v>
      </c>
      <c r="D22" s="60" t="s">
        <v>126</v>
      </c>
      <c r="E22" s="59">
        <v>16</v>
      </c>
      <c r="F22" s="58" t="s">
        <v>113</v>
      </c>
      <c r="G22" s="59"/>
      <c r="H22" s="61"/>
      <c r="I22" s="39"/>
      <c r="J22" s="39"/>
      <c r="K22" s="39"/>
      <c r="L22" s="39"/>
      <c r="M22" s="39"/>
      <c r="N22" s="39"/>
      <c r="O22" s="39"/>
    </row>
    <row r="23" spans="2:15" ht="12.75" customHeight="1">
      <c r="B23" s="80" t="s">
        <v>117</v>
      </c>
      <c r="C23" s="66" t="s">
        <v>56</v>
      </c>
      <c r="D23" s="35" t="s">
        <v>57</v>
      </c>
      <c r="E23" s="55" t="s">
        <v>117</v>
      </c>
      <c r="F23" s="36"/>
      <c r="G23" s="55">
        <v>5.8</v>
      </c>
      <c r="H23" s="61"/>
      <c r="I23" s="39"/>
      <c r="J23" s="39"/>
      <c r="K23" s="39"/>
      <c r="L23" s="39"/>
      <c r="M23" s="39"/>
      <c r="N23" s="39"/>
      <c r="O23" s="39"/>
    </row>
    <row r="24" spans="2:15" ht="13.5" thickBot="1">
      <c r="B24" s="80" t="s">
        <v>117</v>
      </c>
      <c r="C24" s="104" t="s">
        <v>81</v>
      </c>
      <c r="D24" s="105" t="s">
        <v>57</v>
      </c>
      <c r="E24" s="106" t="s">
        <v>117</v>
      </c>
      <c r="F24" s="107"/>
      <c r="G24" s="106">
        <v>3</v>
      </c>
      <c r="H24" s="108"/>
      <c r="I24" s="39"/>
      <c r="J24" s="39"/>
      <c r="K24" s="39"/>
      <c r="L24" s="39"/>
      <c r="M24" s="39"/>
      <c r="N24" s="39"/>
      <c r="O24" s="39"/>
    </row>
    <row r="25" spans="2:15" ht="24" customHeight="1">
      <c r="B25" s="86" t="s">
        <v>143</v>
      </c>
      <c r="C25" s="111" t="s">
        <v>144</v>
      </c>
      <c r="D25" s="88" t="s">
        <v>145</v>
      </c>
      <c r="E25" s="87">
        <v>1</v>
      </c>
      <c r="F25" s="88" t="s">
        <v>113</v>
      </c>
      <c r="G25" s="87">
        <v>1</v>
      </c>
      <c r="H25" s="112"/>
      <c r="I25" s="39"/>
      <c r="J25" s="39"/>
      <c r="K25" s="39"/>
      <c r="L25" s="39"/>
      <c r="M25" s="39"/>
      <c r="N25" s="39"/>
      <c r="O25" s="39"/>
    </row>
    <row r="26" spans="2:15" ht="12.75">
      <c r="B26" s="113" t="s">
        <v>146</v>
      </c>
      <c r="C26" s="34" t="s">
        <v>78</v>
      </c>
      <c r="D26" s="35" t="s">
        <v>54</v>
      </c>
      <c r="E26" s="55" t="s">
        <v>117</v>
      </c>
      <c r="F26" s="36"/>
      <c r="G26" s="55">
        <v>1</v>
      </c>
      <c r="H26" s="61"/>
      <c r="I26" s="39"/>
      <c r="J26" s="39"/>
      <c r="K26" s="39"/>
      <c r="L26" s="39"/>
      <c r="M26" s="39"/>
      <c r="N26" s="39"/>
      <c r="O26" s="39"/>
    </row>
    <row r="27" spans="2:15" ht="13.5" thickBot="1">
      <c r="B27" s="89" t="s">
        <v>147</v>
      </c>
      <c r="C27" s="63" t="s">
        <v>58</v>
      </c>
      <c r="D27" s="64" t="s">
        <v>54</v>
      </c>
      <c r="E27" s="65" t="s">
        <v>117</v>
      </c>
      <c r="F27" s="85"/>
      <c r="G27" s="65">
        <v>1</v>
      </c>
      <c r="H27" s="70"/>
      <c r="I27" s="39"/>
      <c r="J27" s="39"/>
      <c r="K27" s="39"/>
      <c r="L27" s="39"/>
      <c r="M27" s="39"/>
      <c r="N27" s="39"/>
      <c r="O27" s="39"/>
    </row>
    <row r="28" spans="2:15" ht="24" customHeight="1">
      <c r="B28" s="109" t="s">
        <v>148</v>
      </c>
      <c r="C28" s="110" t="s">
        <v>149</v>
      </c>
      <c r="D28" s="37" t="s">
        <v>145</v>
      </c>
      <c r="E28" s="49">
        <v>1</v>
      </c>
      <c r="F28" s="37" t="s">
        <v>113</v>
      </c>
      <c r="G28" s="49">
        <v>1</v>
      </c>
      <c r="H28" s="56"/>
      <c r="I28" s="39"/>
      <c r="J28" s="39"/>
      <c r="K28" s="39"/>
      <c r="L28" s="39"/>
      <c r="M28" s="39"/>
      <c r="N28" s="39"/>
      <c r="O28" s="39"/>
    </row>
    <row r="29" spans="2:15" ht="12.75">
      <c r="B29" s="114" t="s">
        <v>157</v>
      </c>
      <c r="C29" s="36" t="s">
        <v>73</v>
      </c>
      <c r="D29" s="35" t="s">
        <v>54</v>
      </c>
      <c r="E29" s="55"/>
      <c r="F29" s="36"/>
      <c r="G29" s="55">
        <v>4</v>
      </c>
      <c r="H29" s="61"/>
      <c r="I29" s="39"/>
      <c r="J29" s="39"/>
      <c r="K29" s="39"/>
      <c r="L29" s="39"/>
      <c r="M29" s="39"/>
      <c r="N29" s="39"/>
      <c r="O29" s="39"/>
    </row>
    <row r="30" spans="2:15" ht="12.75">
      <c r="B30" s="114" t="s">
        <v>158</v>
      </c>
      <c r="C30" s="36" t="s">
        <v>82</v>
      </c>
      <c r="D30" s="35" t="s">
        <v>54</v>
      </c>
      <c r="E30" s="55"/>
      <c r="F30" s="36"/>
      <c r="G30" s="55">
        <v>10</v>
      </c>
      <c r="H30" s="61"/>
      <c r="I30" s="39"/>
      <c r="J30" s="39"/>
      <c r="K30" s="39"/>
      <c r="L30" s="39"/>
      <c r="M30" s="39"/>
      <c r="N30" s="39"/>
      <c r="O30" s="39"/>
    </row>
    <row r="31" spans="2:15" ht="12.75">
      <c r="B31" s="114" t="s">
        <v>159</v>
      </c>
      <c r="C31" s="36" t="s">
        <v>74</v>
      </c>
      <c r="D31" s="35" t="s">
        <v>55</v>
      </c>
      <c r="E31" s="55"/>
      <c r="F31" s="36"/>
      <c r="G31" s="55">
        <v>4</v>
      </c>
      <c r="H31" s="61"/>
      <c r="I31" s="39"/>
      <c r="J31" s="39"/>
      <c r="K31" s="39"/>
      <c r="L31" s="39"/>
      <c r="M31" s="39"/>
      <c r="N31" s="39"/>
      <c r="O31" s="39"/>
    </row>
    <row r="32" spans="2:15" ht="12.75">
      <c r="B32" s="114" t="s">
        <v>160</v>
      </c>
      <c r="C32" s="36" t="s">
        <v>75</v>
      </c>
      <c r="D32" s="35" t="s">
        <v>55</v>
      </c>
      <c r="E32" s="55"/>
      <c r="F32" s="36"/>
      <c r="G32" s="55">
        <v>8</v>
      </c>
      <c r="H32" s="61"/>
      <c r="I32" s="39"/>
      <c r="J32" s="39"/>
      <c r="K32" s="39"/>
      <c r="L32" s="39"/>
      <c r="M32" s="39"/>
      <c r="N32" s="39"/>
      <c r="O32" s="39"/>
    </row>
    <row r="33" spans="2:15" ht="12.75">
      <c r="B33" s="114" t="s">
        <v>161</v>
      </c>
      <c r="C33" s="36" t="s">
        <v>93</v>
      </c>
      <c r="D33" s="35" t="s">
        <v>54</v>
      </c>
      <c r="E33" s="55"/>
      <c r="F33" s="36"/>
      <c r="G33" s="55">
        <v>8</v>
      </c>
      <c r="H33" s="61"/>
      <c r="I33" s="39"/>
      <c r="J33" s="39"/>
      <c r="K33" s="39"/>
      <c r="L33" s="39"/>
      <c r="M33" s="39"/>
      <c r="N33" s="39"/>
      <c r="O33" s="39"/>
    </row>
    <row r="34" spans="2:15" ht="12.75">
      <c r="B34" s="114" t="s">
        <v>162</v>
      </c>
      <c r="C34" s="36" t="s">
        <v>94</v>
      </c>
      <c r="D34" s="35" t="s">
        <v>54</v>
      </c>
      <c r="E34" s="55"/>
      <c r="F34" s="36"/>
      <c r="G34" s="55">
        <v>4</v>
      </c>
      <c r="H34" s="61"/>
      <c r="I34" s="39"/>
      <c r="J34" s="39"/>
      <c r="K34" s="39"/>
      <c r="L34" s="39"/>
      <c r="M34" s="39"/>
      <c r="N34" s="39"/>
      <c r="O34" s="39"/>
    </row>
    <row r="35" spans="2:15" ht="12.75">
      <c r="B35" s="114" t="s">
        <v>163</v>
      </c>
      <c r="C35" s="36" t="s">
        <v>83</v>
      </c>
      <c r="D35" s="35" t="s">
        <v>54</v>
      </c>
      <c r="E35" s="55"/>
      <c r="F35" s="36"/>
      <c r="G35" s="55">
        <v>8</v>
      </c>
      <c r="H35" s="61"/>
      <c r="I35" s="39"/>
      <c r="J35" s="39"/>
      <c r="K35" s="39"/>
      <c r="L35" s="39"/>
      <c r="M35" s="39"/>
      <c r="N35" s="39"/>
      <c r="O35" s="39"/>
    </row>
    <row r="36" spans="2:15" ht="12.75">
      <c r="B36" s="114" t="s">
        <v>164</v>
      </c>
      <c r="C36" s="36" t="s">
        <v>84</v>
      </c>
      <c r="D36" s="35" t="s">
        <v>54</v>
      </c>
      <c r="E36" s="55"/>
      <c r="F36" s="36"/>
      <c r="G36" s="55">
        <v>8</v>
      </c>
      <c r="H36" s="61"/>
      <c r="I36" s="39"/>
      <c r="J36" s="39"/>
      <c r="K36" s="39"/>
      <c r="L36" s="39"/>
      <c r="M36" s="39"/>
      <c r="N36" s="39"/>
      <c r="O36" s="39"/>
    </row>
    <row r="37" spans="2:15" ht="12.75">
      <c r="B37" s="114" t="s">
        <v>165</v>
      </c>
      <c r="C37" s="36" t="s">
        <v>85</v>
      </c>
      <c r="D37" s="35" t="s">
        <v>54</v>
      </c>
      <c r="E37" s="55"/>
      <c r="F37" s="36"/>
      <c r="G37" s="55">
        <v>8</v>
      </c>
      <c r="H37" s="61"/>
      <c r="I37" s="39"/>
      <c r="J37" s="39"/>
      <c r="K37" s="39"/>
      <c r="L37" s="39"/>
      <c r="M37" s="39"/>
      <c r="N37" s="39"/>
      <c r="O37" s="39"/>
    </row>
    <row r="38" spans="2:15" ht="12.75">
      <c r="B38" s="91"/>
      <c r="C38" s="90" t="s">
        <v>95</v>
      </c>
      <c r="D38" s="35"/>
      <c r="E38" s="55"/>
      <c r="F38" s="36"/>
      <c r="G38" s="55"/>
      <c r="H38" s="61"/>
      <c r="I38" s="39"/>
      <c r="J38" s="39"/>
      <c r="K38" s="39"/>
      <c r="L38" s="39"/>
      <c r="M38" s="39"/>
      <c r="N38" s="39"/>
      <c r="O38" s="39"/>
    </row>
    <row r="39" spans="2:15" ht="12.75">
      <c r="B39" s="114" t="s">
        <v>166</v>
      </c>
      <c r="C39" s="36" t="s">
        <v>86</v>
      </c>
      <c r="D39" s="35" t="s">
        <v>55</v>
      </c>
      <c r="E39" s="55"/>
      <c r="F39" s="36"/>
      <c r="G39" s="55">
        <v>14</v>
      </c>
      <c r="H39" s="61"/>
      <c r="I39" s="39"/>
      <c r="J39" s="39"/>
      <c r="K39" s="39"/>
      <c r="L39" s="39"/>
      <c r="M39" s="39"/>
      <c r="N39" s="39"/>
      <c r="O39" s="39"/>
    </row>
    <row r="40" spans="2:15" ht="12.75">
      <c r="B40" s="114" t="s">
        <v>167</v>
      </c>
      <c r="C40" s="36" t="s">
        <v>87</v>
      </c>
      <c r="D40" s="35" t="s">
        <v>55</v>
      </c>
      <c r="E40" s="55"/>
      <c r="F40" s="36"/>
      <c r="G40" s="55">
        <v>30</v>
      </c>
      <c r="H40" s="61"/>
      <c r="I40" s="39"/>
      <c r="J40" s="39"/>
      <c r="K40" s="39"/>
      <c r="L40" s="39"/>
      <c r="M40" s="39"/>
      <c r="N40" s="39"/>
      <c r="O40" s="39"/>
    </row>
    <row r="41" spans="2:15" ht="12.75">
      <c r="B41" s="114" t="s">
        <v>168</v>
      </c>
      <c r="C41" s="36" t="s">
        <v>88</v>
      </c>
      <c r="D41" s="35" t="s">
        <v>54</v>
      </c>
      <c r="E41" s="55"/>
      <c r="F41" s="36"/>
      <c r="G41" s="55">
        <v>2</v>
      </c>
      <c r="H41" s="61"/>
      <c r="I41" s="39"/>
      <c r="J41" s="39"/>
      <c r="K41" s="39"/>
      <c r="L41" s="39"/>
      <c r="M41" s="39"/>
      <c r="N41" s="39"/>
      <c r="O41" s="39"/>
    </row>
    <row r="42" spans="2:15" ht="12.75">
      <c r="B42" s="114" t="s">
        <v>169</v>
      </c>
      <c r="C42" s="36" t="s">
        <v>89</v>
      </c>
      <c r="D42" s="35" t="s">
        <v>54</v>
      </c>
      <c r="E42" s="55"/>
      <c r="F42" s="36"/>
      <c r="G42" s="55">
        <v>6</v>
      </c>
      <c r="H42" s="61"/>
      <c r="I42" s="39"/>
      <c r="J42" s="39"/>
      <c r="K42" s="39"/>
      <c r="L42" s="39"/>
      <c r="M42" s="39"/>
      <c r="N42" s="39"/>
      <c r="O42" s="39"/>
    </row>
    <row r="43" spans="2:15" ht="12.75">
      <c r="B43" s="114" t="s">
        <v>170</v>
      </c>
      <c r="C43" s="36" t="s">
        <v>90</v>
      </c>
      <c r="D43" s="35" t="s">
        <v>54</v>
      </c>
      <c r="E43" s="55"/>
      <c r="F43" s="36"/>
      <c r="G43" s="55">
        <v>8</v>
      </c>
      <c r="H43" s="61"/>
      <c r="I43" s="39"/>
      <c r="J43" s="39"/>
      <c r="K43" s="39"/>
      <c r="L43" s="39"/>
      <c r="M43" s="39"/>
      <c r="N43" s="39"/>
      <c r="O43" s="39"/>
    </row>
    <row r="44" spans="2:15" ht="12.75">
      <c r="B44" s="114" t="s">
        <v>171</v>
      </c>
      <c r="C44" s="36" t="s">
        <v>91</v>
      </c>
      <c r="D44" s="35" t="s">
        <v>54</v>
      </c>
      <c r="E44" s="55"/>
      <c r="F44" s="36"/>
      <c r="G44" s="55">
        <v>2</v>
      </c>
      <c r="H44" s="61"/>
      <c r="I44" s="39"/>
      <c r="J44" s="39"/>
      <c r="K44" s="39"/>
      <c r="L44" s="39"/>
      <c r="M44" s="39"/>
      <c r="N44" s="39"/>
      <c r="O44" s="39"/>
    </row>
    <row r="45" spans="2:15" ht="12.75">
      <c r="B45" s="114" t="s">
        <v>172</v>
      </c>
      <c r="C45" s="36" t="s">
        <v>92</v>
      </c>
      <c r="D45" s="35" t="s">
        <v>54</v>
      </c>
      <c r="E45" s="55"/>
      <c r="F45" s="36"/>
      <c r="G45" s="55">
        <v>2</v>
      </c>
      <c r="H45" s="61"/>
      <c r="I45" s="39"/>
      <c r="J45" s="39"/>
      <c r="K45" s="39"/>
      <c r="L45" s="39"/>
      <c r="M45" s="39"/>
      <c r="N45" s="39"/>
      <c r="O45" s="39"/>
    </row>
    <row r="46" spans="2:15" ht="13.5" thickBot="1">
      <c r="B46" s="114" t="s">
        <v>173</v>
      </c>
      <c r="C46" s="85" t="s">
        <v>76</v>
      </c>
      <c r="D46" s="64" t="s">
        <v>54</v>
      </c>
      <c r="E46" s="65"/>
      <c r="F46" s="85"/>
      <c r="G46" s="65">
        <v>8</v>
      </c>
      <c r="H46" s="70"/>
      <c r="I46" s="39"/>
      <c r="J46" s="39"/>
      <c r="K46" s="39"/>
      <c r="L46" s="39"/>
      <c r="M46" s="39"/>
      <c r="N46" s="39"/>
      <c r="O46" s="39"/>
    </row>
    <row r="47" spans="2:15" ht="13.5" thickBot="1">
      <c r="B47" s="92" t="s">
        <v>155</v>
      </c>
      <c r="C47" s="93" t="s">
        <v>151</v>
      </c>
      <c r="D47" s="94"/>
      <c r="E47" s="95"/>
      <c r="F47" s="96" t="s">
        <v>113</v>
      </c>
      <c r="G47" s="95"/>
      <c r="H47" s="97"/>
      <c r="I47" s="39"/>
      <c r="J47" s="39"/>
      <c r="K47" s="39"/>
      <c r="L47" s="39"/>
      <c r="M47" s="39"/>
      <c r="N47" s="39"/>
      <c r="O47" s="39"/>
    </row>
    <row r="48" spans="2:15" ht="13.5" thickBot="1">
      <c r="B48" s="98" t="s">
        <v>150</v>
      </c>
      <c r="C48" s="99" t="s">
        <v>152</v>
      </c>
      <c r="D48" s="100" t="s">
        <v>57</v>
      </c>
      <c r="E48" s="101">
        <v>299</v>
      </c>
      <c r="F48" s="102" t="s">
        <v>153</v>
      </c>
      <c r="G48" s="101">
        <v>299</v>
      </c>
      <c r="H48" s="103"/>
      <c r="I48" s="39"/>
      <c r="J48" s="39"/>
      <c r="K48" s="39"/>
      <c r="L48" s="39"/>
      <c r="M48" s="39"/>
      <c r="N48" s="39"/>
      <c r="O48" s="39"/>
    </row>
    <row r="49" spans="2:15" ht="12.7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2:15" ht="12.75"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2:15" ht="12.75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</row>
    <row r="52" spans="2:15" ht="12.75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</row>
    <row r="53" spans="2:15" ht="12.75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</row>
    <row r="54" spans="2:15" ht="12.75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</row>
    <row r="55" spans="2:15" ht="12.75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spans="2:15" ht="12.75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2:15" ht="12.7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</row>
    <row r="58" spans="2:15" ht="12.75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</row>
    <row r="59" spans="2:15" ht="12.75"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</row>
    <row r="60" spans="2:15" ht="12.75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</row>
    <row r="61" spans="2:15" ht="12.75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</row>
    <row r="62" spans="2:15" ht="12.75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</row>
    <row r="63" spans="2:15" ht="12.75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</row>
    <row r="64" spans="2:15" ht="12.75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</row>
    <row r="65" spans="2:15" ht="12.75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</row>
    <row r="66" spans="2:15" ht="12.7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</row>
    <row r="67" spans="2:15" ht="12.75"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</row>
    <row r="68" spans="2:15" ht="12.7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</row>
    <row r="69" spans="2:15" ht="12.7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</row>
    <row r="70" spans="2:15" ht="12.7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</row>
    <row r="71" spans="2:15" ht="12.7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</row>
    <row r="72" spans="2:15" ht="12.7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</row>
    <row r="73" spans="2:15" ht="12.7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</row>
    <row r="74" spans="2:15" ht="12.7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</row>
    <row r="75" spans="2:15" ht="12.7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</row>
    <row r="76" spans="2:15" ht="12.7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</row>
    <row r="77" spans="2:15" ht="12.7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</row>
    <row r="78" spans="2:15" ht="12.7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</row>
    <row r="79" spans="2:15" ht="12.7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</row>
    <row r="80" spans="2:15" ht="12.7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</row>
    <row r="81" spans="2:15" ht="12.7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</row>
    <row r="82" spans="2:15" ht="12.7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</row>
    <row r="83" spans="2:15" ht="12.7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</row>
    <row r="84" spans="2:15" ht="12.7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</row>
    <row r="85" spans="2:15" ht="12.7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2:15" ht="12.7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</row>
    <row r="87" spans="2:15" ht="12.7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</row>
    <row r="88" spans="2:15" ht="12.7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</row>
    <row r="89" spans="2:15" ht="12.7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</row>
    <row r="90" spans="2:15" ht="12.7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</row>
    <row r="91" spans="2:15" ht="12.7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</row>
    <row r="92" spans="2:15" ht="12.7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</row>
    <row r="93" spans="2:15" ht="12.7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</row>
    <row r="94" spans="2:15" ht="12.7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</row>
    <row r="95" spans="2:15" ht="12.7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</row>
    <row r="96" spans="2:15" ht="12.7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2:15" ht="12.75"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</row>
    <row r="98" spans="2:15" ht="12.75"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</row>
    <row r="99" spans="2:15" ht="12.75"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</row>
    <row r="100" spans="2:15" ht="12.75"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</row>
    <row r="101" spans="2:15" ht="12.75"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</row>
    <row r="102" spans="2:15" ht="12.75"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</row>
    <row r="103" spans="2:15" ht="12.75"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</row>
    <row r="104" spans="2:15" ht="12.75"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</row>
    <row r="105" spans="2:15" ht="12.75"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</row>
    <row r="106" spans="2:15" ht="12.75"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</row>
    <row r="107" spans="2:15" ht="12.75"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</row>
    <row r="108" spans="2:15" ht="12.75"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</row>
    <row r="109" spans="2:15" ht="12.75"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</row>
    <row r="110" spans="2:15" ht="12.75"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</row>
    <row r="111" spans="2:15" ht="12.75"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</row>
    <row r="112" spans="2:15" ht="12.75"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</row>
    <row r="113" spans="2:15" ht="12.75"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</row>
    <row r="114" spans="2:15" ht="12.75"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</row>
    <row r="115" spans="2:15" ht="12.75"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</row>
    <row r="116" spans="2:15" ht="12.75"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</row>
    <row r="117" spans="2:15" ht="12.75"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</row>
    <row r="118" spans="2:15" ht="12.75"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</row>
    <row r="119" spans="2:15" ht="12.75"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</row>
    <row r="120" spans="2:15" ht="12.75"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</row>
    <row r="121" spans="2:15" ht="12.75"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</row>
    <row r="122" spans="2:15" ht="12.75"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</row>
    <row r="123" spans="2:15" ht="12.75"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</row>
    <row r="124" spans="2:15" ht="12.75"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</row>
    <row r="125" spans="2:15" ht="12.75"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</row>
    <row r="126" spans="2:15" ht="12.75"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</row>
    <row r="127" spans="2:15" ht="12.75"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</row>
    <row r="128" spans="2:15" ht="12.75"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</row>
    <row r="129" spans="2:15" ht="12.75"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</row>
    <row r="130" spans="2:15" ht="12.75"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</row>
    <row r="131" spans="2:15" ht="12.75"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</row>
    <row r="132" spans="2:15" ht="12.75"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</row>
    <row r="133" spans="2:15" ht="12.75"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</row>
    <row r="134" spans="2:15" ht="12.75"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</row>
    <row r="135" spans="2:15" ht="12.75"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</row>
    <row r="136" spans="2:15" ht="12.75"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</row>
    <row r="137" spans="2:15" ht="12.75"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</row>
  </sheetData>
  <sheetProtection/>
  <mergeCells count="3">
    <mergeCell ref="B1:I1"/>
    <mergeCell ref="B2:I2"/>
    <mergeCell ref="B3:I3"/>
  </mergeCells>
  <printOptions horizontalCentered="1"/>
  <pageMargins left="0.7874015748031497" right="0.1968503937007874" top="0.7874015748031497" bottom="0.3937007874015748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Ирина</cp:lastModifiedBy>
  <cp:lastPrinted>2014-05-22T07:39:20Z</cp:lastPrinted>
  <dcterms:created xsi:type="dcterms:W3CDTF">2010-04-01T07:27:06Z</dcterms:created>
  <dcterms:modified xsi:type="dcterms:W3CDTF">2014-05-25T13:28:27Z</dcterms:modified>
  <cp:category/>
  <cp:version/>
  <cp:contentType/>
  <cp:contentStatus/>
</cp:coreProperties>
</file>