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090" windowHeight="987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<sst xmlns="http://schemas.openxmlformats.org/spreadsheetml/2006/main" count="189" uniqueCount="136">
  <si>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</si>
  <si>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</si>
  <si>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</si>
  <si>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</si>
  <si>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</si>
  <si>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</si>
  <si>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</si>
  <si>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</si>
  <si>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</si>
  <si>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</si>
  <si>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</si>
  <si>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</si>
  <si>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</si>
  <si>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</si>
  <si>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</si>
  <si>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</si>
  <si>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</si>
  <si>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</si>
  <si>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</si>
  <si>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</si>
  <si>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</si>
  <si>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</si>
  <si>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</si>
  <si>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</si>
  <si>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</si>
  <si>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</si>
  <si>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</si>
  <si>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</si>
  <si>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</si>
  <si>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</si>
  <si>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</si>
  <si>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</si>
  <si>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</si>
  <si>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</si>
  <si>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</si>
  <si>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</si>
  <si>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</si>
  <si>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</si>
  <si>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</si>
  <si>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</si>
  <si>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</si>
  <si>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</si>
  <si>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</si>
  <si>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</si>
  <si>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</si>
  <si>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</si>
  <si>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</si>
  <si>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</si>
  <si>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</si>
  <si>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</si>
  <si>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</si>
  <si>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</si>
  <si>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</si>
  <si>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</si>
  <si>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</si>
  <si>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</si>
  <si>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</si>
  <si>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</si>
  <si>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Б</t>
    </r>
    <r>
      <rPr>
        <sz val="11"/>
        <rFont val="Times New Roman"/>
        <family val="1"/>
      </rPr>
      <t xml:space="preserve">
за 2012год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</si>
  <si>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</si>
  <si>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</si>
  <si>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</si>
  <si>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Ремонт инвентаря для дворников и техничек с заточкой инструмента</t>
  </si>
  <si>
    <t>Смена патрона</t>
  </si>
  <si>
    <t>Смена предохранителя</t>
  </si>
  <si>
    <t>Смена оптико-аккустического светильника на лестничной площадке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</si>
  <si>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</si>
  <si>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</si>
  <si>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</si>
  <si>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дверной пружины</t>
  </si>
  <si>
    <t>Установка в коробки и крепление снятых оконных створок</t>
  </si>
  <si>
    <t>Прочистка вентканалов квартир с устранением засоров по заявкам</t>
  </si>
  <si>
    <t>Ремонт дверных полотен: крепление приборов</t>
  </si>
  <si>
    <t>м2</t>
  </si>
  <si>
    <t>Смена навесного замка</t>
  </si>
  <si>
    <t>Смена остекления оконных створок на лестничных площадках</t>
  </si>
  <si>
    <t>Ремонт оконных створок: смена приборов (ручки)</t>
  </si>
  <si>
    <t>Утепление нерабочих промерзающих вентканалов на кровле по заявкам</t>
  </si>
  <si>
    <t>Смена электроламп в местах общего пользования</t>
  </si>
  <si>
    <t xml:space="preserve">Очистка ливневой канализации от наледи </t>
  </si>
  <si>
    <t>Ремонт металлических дверей подвала: смена приборов (проушины)</t>
  </si>
  <si>
    <t>Ремонт поручня: крепление</t>
  </si>
  <si>
    <t>Снятие щитов утепления с продухов подвала на летний период</t>
  </si>
  <si>
    <t>Ремонт игрового оборудования детских площадок</t>
  </si>
  <si>
    <t>Очистка кровли от снега</t>
  </si>
  <si>
    <t>Очистка подъездных козырьков от снега</t>
  </si>
  <si>
    <t>Демонтаж разрушенных железобетонных вентзонтов</t>
  </si>
  <si>
    <t>Установка новых металлических вентзонтов с поднятием на кровлю, установкой</t>
  </si>
  <si>
    <t>и креплением к вентшахте</t>
  </si>
  <si>
    <t>Окраска игрового оборудования детских площадок</t>
  </si>
  <si>
    <t>Смена розетки штепсельной</t>
  </si>
  <si>
    <t>Открытие оконных створок для мытья с последующим закрытием и креплением</t>
  </si>
  <si>
    <t>Очистка чердачных помещений от мусора</t>
  </si>
  <si>
    <t>Очистка подъездных козырьков от мусора</t>
  </si>
  <si>
    <t xml:space="preserve">Ремонт бетонной кровли: </t>
  </si>
  <si>
    <t>гидроизоляция стыков плит покрытия наплавляемым материалом в 1 слой</t>
  </si>
  <si>
    <t>устройство примыканий к стеновым панелям</t>
  </si>
  <si>
    <t xml:space="preserve">Ремонт подъездных козырьков:  </t>
  </si>
  <si>
    <t>огрунтовка поверхности по бетону и раствору готовой битумной мастикой</t>
  </si>
  <si>
    <t>Ремонт отмостки: бетонирование отдельными местами</t>
  </si>
  <si>
    <t>Смена лампы высокого давления в светильнике наружного освещения</t>
  </si>
  <si>
    <t>Ремонт стыков стеновых панелей 1-го этажа со стороны фасада с земли и лесов</t>
  </si>
  <si>
    <t>Смена автоматического выключателя</t>
  </si>
  <si>
    <t>Монтаж силового кабеля, электропровода</t>
  </si>
  <si>
    <t>Ремонт дверных полотен: смена приборов (петли, ручки, проушины)</t>
  </si>
  <si>
    <t>Закрытие продухов подвала на зимний период дощатыми щитами</t>
  </si>
  <si>
    <t>Очистка балконных козырьков 5-го этажа от снега с автовышки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</si>
  <si>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</si>
  <si>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</si>
  <si>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</si>
  <si>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</si>
  <si>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</si>
  <si>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</si>
  <si>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</si>
  <si>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</si>
  <si>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</si>
  <si>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</si>
  <si>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</si>
  <si>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</si>
  <si>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</si>
  <si>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</si>
  <si>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</si>
  <si>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</si>
  <si>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</si>
  <si>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</si>
  <si>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</si>
  <si>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</si>
  <si>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</si>
  <si>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</si>
  <si>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Труба d40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</si>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</sst>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9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0" fillId="0" borderId="16" xfId="0" applyBorder="1" applyAlignment="1">
      <alignment horizontal="right"/>
    </xf>
    <xf numFmtId="0" fontId="26" fillId="0" borderId="19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6">
      <selection activeCell="H22" sqref="H22"/>
    </sheetView>
  </sheetViews>
  <sheetFormatPr defaultColWidth="9.00390625" defaultRowHeight="12.75"/>
  <cols>
    <col min="1" max="1" width="4.25390625" style="3" customWidth="1"/>
    <col min="2" max="2" width="9.375" style="3" customWidth="1"/>
    <col min="3" max="3" width="39.375" style="3" customWidth="1"/>
    <col min="4" max="4" width="12.00390625" style="3" bestFit="1" customWidth="1"/>
    <col min="5" max="5" width="10.875" style="3" customWidth="1"/>
    <col min="6" max="6" width="12.875" style="3" customWidth="1"/>
    <col min="7" max="7" width="40.00390625" style="3" customWidth="1"/>
    <col min="8" max="8" width="10.00390625" style="3" customWidth="1"/>
    <col min="9" max="9" width="10.125" style="3" bestFit="1" customWidth="1"/>
    <col min="10" max="16384" width="9.125" style="3" customWidth="1"/>
  </cols>
  <sheetData>
    <row r="1" spans="1:9" ht="75" customHeight="1">
      <c r="A1" s="65" t="s">
        <v>58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6" t="s">
        <v>28</v>
      </c>
      <c r="B3" s="67"/>
      <c r="C3" s="67"/>
      <c r="D3" s="67"/>
      <c r="E3" s="67"/>
      <c r="F3" s="67"/>
      <c r="G3" s="67"/>
      <c r="H3" s="67"/>
      <c r="I3" s="68"/>
    </row>
    <row r="4" spans="1:9" ht="21" customHeight="1">
      <c r="A4" s="5">
        <v>1</v>
      </c>
      <c r="B4" s="60" t="s">
        <v>23</v>
      </c>
      <c r="C4" s="61"/>
      <c r="D4" s="61"/>
      <c r="E4" s="61"/>
      <c r="F4" s="61"/>
      <c r="G4" s="62"/>
      <c r="H4" s="63">
        <v>1986</v>
      </c>
      <c r="I4" s="64"/>
    </row>
    <row r="5" spans="1:9" ht="21" customHeight="1">
      <c r="A5" s="5">
        <v>2</v>
      </c>
      <c r="B5" s="60" t="s">
        <v>20</v>
      </c>
      <c r="C5" s="61"/>
      <c r="D5" s="61"/>
      <c r="E5" s="61"/>
      <c r="F5" s="61"/>
      <c r="G5" s="62"/>
      <c r="H5" s="63">
        <v>5</v>
      </c>
      <c r="I5" s="64"/>
    </row>
    <row r="6" spans="1:9" ht="21" customHeight="1">
      <c r="A6" s="5">
        <v>3</v>
      </c>
      <c r="B6" s="60" t="s">
        <v>21</v>
      </c>
      <c r="C6" s="61"/>
      <c r="D6" s="61"/>
      <c r="E6" s="61"/>
      <c r="F6" s="61"/>
      <c r="G6" s="62"/>
      <c r="H6" s="63">
        <v>6</v>
      </c>
      <c r="I6" s="64"/>
    </row>
    <row r="7" spans="1:9" ht="21" customHeight="1">
      <c r="A7" s="5">
        <v>4</v>
      </c>
      <c r="B7" s="60" t="s">
        <v>22</v>
      </c>
      <c r="C7" s="61"/>
      <c r="D7" s="61"/>
      <c r="E7" s="61"/>
      <c r="F7" s="61"/>
      <c r="G7" s="62"/>
      <c r="H7" s="63">
        <v>88</v>
      </c>
      <c r="I7" s="64"/>
    </row>
    <row r="8" spans="1:9" ht="21" customHeight="1">
      <c r="A8" s="5">
        <v>5</v>
      </c>
      <c r="B8" s="60" t="s">
        <v>24</v>
      </c>
      <c r="C8" s="61"/>
      <c r="D8" s="61"/>
      <c r="E8" s="61"/>
      <c r="F8" s="61"/>
      <c r="G8" s="62"/>
      <c r="H8" s="69">
        <f>H9+H10</f>
        <v>4934.700000000001</v>
      </c>
      <c r="I8" s="70"/>
    </row>
    <row r="9" spans="1:9" ht="21" customHeight="1">
      <c r="A9" s="5">
        <v>6</v>
      </c>
      <c r="B9" s="60" t="s">
        <v>25</v>
      </c>
      <c r="C9" s="61"/>
      <c r="D9" s="61"/>
      <c r="E9" s="61"/>
      <c r="F9" s="61"/>
      <c r="G9" s="62"/>
      <c r="H9" s="69">
        <v>4321.6</v>
      </c>
      <c r="I9" s="70"/>
    </row>
    <row r="10" spans="1:9" ht="19.5" customHeight="1">
      <c r="A10" s="5">
        <v>7</v>
      </c>
      <c r="B10" s="71" t="s">
        <v>26</v>
      </c>
      <c r="C10" s="71"/>
      <c r="D10" s="71"/>
      <c r="E10" s="71"/>
      <c r="F10" s="71"/>
      <c r="G10" s="71"/>
      <c r="H10" s="69">
        <v>613.1</v>
      </c>
      <c r="I10" s="70"/>
    </row>
    <row r="11" spans="1:9" ht="21" customHeight="1">
      <c r="A11" s="5">
        <v>8</v>
      </c>
      <c r="B11" s="71" t="s">
        <v>27</v>
      </c>
      <c r="C11" s="71"/>
      <c r="D11" s="71"/>
      <c r="E11" s="71"/>
      <c r="F11" s="71"/>
      <c r="G11" s="71"/>
      <c r="H11" s="69">
        <v>4898</v>
      </c>
      <c r="I11" s="70"/>
    </row>
    <row r="12" spans="1:9" ht="14.2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21" customHeight="1">
      <c r="A13" s="66" t="s">
        <v>29</v>
      </c>
      <c r="B13" s="67"/>
      <c r="C13" s="67"/>
      <c r="D13" s="67"/>
      <c r="E13" s="67"/>
      <c r="F13" s="67"/>
      <c r="G13" s="67"/>
      <c r="H13" s="67"/>
      <c r="I13" s="68"/>
    </row>
    <row r="14" spans="1:9" ht="21" customHeight="1">
      <c r="A14" s="72" t="s">
        <v>51</v>
      </c>
      <c r="B14" s="73"/>
      <c r="C14" s="73"/>
      <c r="D14" s="73"/>
      <c r="E14" s="73"/>
      <c r="F14" s="73"/>
      <c r="G14" s="73"/>
      <c r="H14" s="73"/>
      <c r="I14" s="74"/>
    </row>
    <row r="15" spans="1:9" ht="12.75" customHeight="1">
      <c r="A15" s="75" t="s">
        <v>3</v>
      </c>
      <c r="B15" s="75" t="s">
        <v>31</v>
      </c>
      <c r="C15" s="77" t="s">
        <v>0</v>
      </c>
      <c r="D15" s="78"/>
      <c r="E15" s="78"/>
      <c r="F15" s="79"/>
      <c r="G15" s="77" t="s">
        <v>2</v>
      </c>
      <c r="H15" s="79"/>
      <c r="I15" s="75" t="s">
        <v>32</v>
      </c>
    </row>
    <row r="16" spans="1:9" ht="81.75" customHeight="1">
      <c r="A16" s="76"/>
      <c r="B16" s="7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4">
        <v>-3.8</v>
      </c>
      <c r="C19" s="33" t="s">
        <v>4</v>
      </c>
      <c r="D19" s="34">
        <v>41.2</v>
      </c>
      <c r="E19" s="55">
        <f>D19-(B19-I19)</f>
        <v>41.2</v>
      </c>
      <c r="F19" s="34"/>
      <c r="G19" s="36" t="s">
        <v>47</v>
      </c>
      <c r="H19" s="55">
        <f>E19</f>
        <v>41.2</v>
      </c>
      <c r="I19" s="34">
        <v>-3.8</v>
      </c>
    </row>
    <row r="20" spans="1:9" ht="18" customHeight="1">
      <c r="A20" s="75" t="s">
        <v>12</v>
      </c>
      <c r="B20" s="80">
        <v>-43.4</v>
      </c>
      <c r="C20" s="89" t="s">
        <v>52</v>
      </c>
      <c r="D20" s="80">
        <v>703.6</v>
      </c>
      <c r="E20" s="80">
        <v>704.7</v>
      </c>
      <c r="F20" s="80"/>
      <c r="G20" s="86" t="s">
        <v>108</v>
      </c>
      <c r="H20" s="80">
        <v>676.3</v>
      </c>
      <c r="I20" s="80">
        <f>B20-D20+E20+E20-H20</f>
        <v>-13.899999999999864</v>
      </c>
    </row>
    <row r="21" spans="1:9" ht="96.75" customHeight="1">
      <c r="A21" s="88"/>
      <c r="B21" s="85"/>
      <c r="C21" s="56"/>
      <c r="D21" s="85"/>
      <c r="E21" s="85"/>
      <c r="F21" s="85"/>
      <c r="G21" s="87"/>
      <c r="H21" s="85"/>
      <c r="I21" s="81"/>
    </row>
    <row r="22" spans="1:9" ht="27" customHeight="1">
      <c r="A22" s="35" t="s">
        <v>107</v>
      </c>
      <c r="B22" s="41">
        <v>-1.6</v>
      </c>
      <c r="C22" s="42" t="s">
        <v>36</v>
      </c>
      <c r="D22" s="41">
        <v>16.6</v>
      </c>
      <c r="E22" s="55">
        <f>D22-(B22-I22)</f>
        <v>16.700000000000003</v>
      </c>
      <c r="F22" s="41"/>
      <c r="G22" s="43" t="s">
        <v>46</v>
      </c>
      <c r="H22" s="55">
        <f>E22</f>
        <v>16.700000000000003</v>
      </c>
      <c r="I22" s="41">
        <v>-1.5</v>
      </c>
    </row>
    <row r="23" spans="1:9" ht="27" customHeight="1">
      <c r="A23" s="37"/>
      <c r="B23" s="38">
        <f>SUM(B19:B22)</f>
        <v>-48.8</v>
      </c>
      <c r="C23" s="39" t="s">
        <v>6</v>
      </c>
      <c r="D23" s="38">
        <f>SUM(D19:D22)</f>
        <v>761.4000000000001</v>
      </c>
      <c r="E23" s="38">
        <f>SUM(E19:E22)</f>
        <v>762.6000000000001</v>
      </c>
      <c r="F23" s="38"/>
      <c r="G23" s="40"/>
      <c r="H23" s="38">
        <f>SUM(H19:H22)</f>
        <v>734.2</v>
      </c>
      <c r="I23" s="38">
        <f>SUM(I19:I22)</f>
        <v>-19.199999999999864</v>
      </c>
    </row>
    <row r="24" spans="1:9" ht="27" customHeight="1">
      <c r="A24" s="37">
        <v>2</v>
      </c>
      <c r="B24" s="38"/>
      <c r="C24" s="39" t="s">
        <v>7</v>
      </c>
      <c r="D24" s="38"/>
      <c r="E24" s="38"/>
      <c r="F24" s="38"/>
      <c r="G24" s="40"/>
      <c r="H24" s="38"/>
      <c r="I24" s="38"/>
    </row>
    <row r="25" spans="1:9" ht="27" customHeight="1">
      <c r="A25" s="35" t="s">
        <v>14</v>
      </c>
      <c r="B25" s="55">
        <v>-72</v>
      </c>
      <c r="C25" s="42" t="s">
        <v>9</v>
      </c>
      <c r="D25" s="41">
        <v>788.4</v>
      </c>
      <c r="E25" s="55">
        <f aca="true" t="shared" si="0" ref="E25:E32">D25-(B25-I25)</f>
        <v>787.5</v>
      </c>
      <c r="F25" s="41"/>
      <c r="G25" s="43" t="s">
        <v>42</v>
      </c>
      <c r="H25" s="55">
        <f aca="true" t="shared" si="1" ref="H25:H32">E25</f>
        <v>787.5</v>
      </c>
      <c r="I25" s="41">
        <v>-72.9</v>
      </c>
    </row>
    <row r="26" spans="1:9" ht="27" customHeight="1">
      <c r="A26" s="44" t="s">
        <v>15</v>
      </c>
      <c r="B26" s="55">
        <v>-25.6</v>
      </c>
      <c r="C26" s="42" t="s">
        <v>10</v>
      </c>
      <c r="D26" s="41">
        <v>272.7</v>
      </c>
      <c r="E26" s="55">
        <f t="shared" si="0"/>
        <v>270.9</v>
      </c>
      <c r="F26" s="41"/>
      <c r="G26" s="43" t="s">
        <v>43</v>
      </c>
      <c r="H26" s="55">
        <f t="shared" si="1"/>
        <v>270.9</v>
      </c>
      <c r="I26" s="41">
        <v>-27.4</v>
      </c>
    </row>
    <row r="27" spans="1:9" ht="27" customHeight="1">
      <c r="A27" s="44" t="s">
        <v>16</v>
      </c>
      <c r="B27" s="55">
        <v>0</v>
      </c>
      <c r="C27" s="42" t="s">
        <v>113</v>
      </c>
      <c r="D27" s="41">
        <v>5.4</v>
      </c>
      <c r="E27" s="55">
        <f t="shared" si="0"/>
        <v>6.4</v>
      </c>
      <c r="F27" s="41"/>
      <c r="G27" s="43" t="s">
        <v>114</v>
      </c>
      <c r="H27" s="55">
        <f t="shared" si="1"/>
        <v>6.4</v>
      </c>
      <c r="I27" s="41">
        <v>1</v>
      </c>
    </row>
    <row r="28" spans="1:9" ht="27" customHeight="1">
      <c r="A28" s="35" t="s">
        <v>17</v>
      </c>
      <c r="B28" s="55">
        <v>-12.7</v>
      </c>
      <c r="C28" s="42" t="s">
        <v>30</v>
      </c>
      <c r="D28" s="41">
        <v>134.3</v>
      </c>
      <c r="E28" s="55">
        <f t="shared" si="0"/>
        <v>132.5</v>
      </c>
      <c r="F28" s="41"/>
      <c r="G28" s="43" t="s">
        <v>44</v>
      </c>
      <c r="H28" s="55">
        <f t="shared" si="1"/>
        <v>132.5</v>
      </c>
      <c r="I28" s="41">
        <v>-14.5</v>
      </c>
    </row>
    <row r="29" spans="1:9" ht="27" customHeight="1">
      <c r="A29" s="35" t="s">
        <v>109</v>
      </c>
      <c r="B29" s="55">
        <v>0</v>
      </c>
      <c r="C29" s="42" t="s">
        <v>115</v>
      </c>
      <c r="D29" s="41">
        <v>42.3</v>
      </c>
      <c r="E29" s="55">
        <f t="shared" si="0"/>
        <v>28.999999999999996</v>
      </c>
      <c r="F29" s="41"/>
      <c r="G29" s="43" t="s">
        <v>116</v>
      </c>
      <c r="H29" s="55">
        <f t="shared" si="1"/>
        <v>28.999999999999996</v>
      </c>
      <c r="I29" s="41">
        <v>-13.3</v>
      </c>
    </row>
    <row r="30" spans="1:9" ht="27" customHeight="1">
      <c r="A30" s="35" t="s">
        <v>110</v>
      </c>
      <c r="B30" s="55">
        <v>-8.6</v>
      </c>
      <c r="C30" s="42" t="s">
        <v>8</v>
      </c>
      <c r="D30" s="41">
        <v>92.3</v>
      </c>
      <c r="E30" s="55">
        <f t="shared" si="0"/>
        <v>91.1</v>
      </c>
      <c r="F30" s="41"/>
      <c r="G30" s="43" t="s">
        <v>45</v>
      </c>
      <c r="H30" s="55">
        <f t="shared" si="1"/>
        <v>91.1</v>
      </c>
      <c r="I30" s="41">
        <v>-9.8</v>
      </c>
    </row>
    <row r="31" spans="1:9" ht="27" customHeight="1">
      <c r="A31" s="35" t="s">
        <v>111</v>
      </c>
      <c r="B31" s="41">
        <v>0</v>
      </c>
      <c r="C31" s="42" t="s">
        <v>117</v>
      </c>
      <c r="D31" s="41">
        <v>19.1</v>
      </c>
      <c r="E31" s="55">
        <f t="shared" si="0"/>
        <v>13.400000000000002</v>
      </c>
      <c r="F31" s="41"/>
      <c r="G31" s="43" t="s">
        <v>118</v>
      </c>
      <c r="H31" s="55">
        <f t="shared" si="1"/>
        <v>13.400000000000002</v>
      </c>
      <c r="I31" s="41">
        <v>-5.7</v>
      </c>
    </row>
    <row r="32" spans="1:9" ht="27" customHeight="1">
      <c r="A32" s="35" t="s">
        <v>112</v>
      </c>
      <c r="B32" s="41">
        <v>0</v>
      </c>
      <c r="C32" s="42" t="s">
        <v>119</v>
      </c>
      <c r="D32" s="41">
        <v>5.2</v>
      </c>
      <c r="E32" s="55">
        <f t="shared" si="0"/>
        <v>3.8000000000000003</v>
      </c>
      <c r="F32" s="41"/>
      <c r="G32" s="43" t="s">
        <v>120</v>
      </c>
      <c r="H32" s="55">
        <f t="shared" si="1"/>
        <v>3.8000000000000003</v>
      </c>
      <c r="I32" s="41">
        <v>-1.4</v>
      </c>
    </row>
    <row r="33" spans="1:9" ht="27" customHeight="1">
      <c r="A33" s="37"/>
      <c r="B33" s="38">
        <f>SUM(B25:B32)</f>
        <v>-118.89999999999999</v>
      </c>
      <c r="C33" s="39" t="s">
        <v>13</v>
      </c>
      <c r="D33" s="38">
        <f>SUM(D25:D32)</f>
        <v>1359.6999999999998</v>
      </c>
      <c r="E33" s="38">
        <f>SUM(E25:E32)</f>
        <v>1334.6000000000001</v>
      </c>
      <c r="F33" s="38"/>
      <c r="G33" s="45"/>
      <c r="H33" s="38">
        <f>SUM(H25:H32)</f>
        <v>1334.6000000000001</v>
      </c>
      <c r="I33" s="38">
        <f>SUM(I25:I32)</f>
        <v>-144</v>
      </c>
    </row>
    <row r="34" spans="1:9" ht="26.25" customHeight="1">
      <c r="A34" s="37">
        <v>3</v>
      </c>
      <c r="B34" s="46"/>
      <c r="C34" s="39" t="s">
        <v>37</v>
      </c>
      <c r="D34" s="41"/>
      <c r="E34" s="41"/>
      <c r="F34" s="41"/>
      <c r="G34" s="47"/>
      <c r="H34" s="48"/>
      <c r="I34" s="41"/>
    </row>
    <row r="35" spans="1:9" ht="30">
      <c r="A35" s="35" t="s">
        <v>49</v>
      </c>
      <c r="B35" s="41">
        <v>0</v>
      </c>
      <c r="C35" s="42" t="s">
        <v>38</v>
      </c>
      <c r="D35" s="41">
        <v>2.6</v>
      </c>
      <c r="E35" s="55">
        <f>D35-(B35-I35)</f>
        <v>2.6</v>
      </c>
      <c r="F35" s="41"/>
      <c r="G35" s="47"/>
      <c r="H35" s="55">
        <f>E35</f>
        <v>2.6</v>
      </c>
      <c r="I35" s="41">
        <v>0</v>
      </c>
    </row>
    <row r="36" spans="1:9" ht="25.5" customHeight="1">
      <c r="A36" s="35" t="s">
        <v>50</v>
      </c>
      <c r="B36" s="41">
        <v>-1.6</v>
      </c>
      <c r="C36" s="42" t="s">
        <v>39</v>
      </c>
      <c r="D36" s="41">
        <v>16.8</v>
      </c>
      <c r="E36" s="55">
        <f>D36-(B36-I36)</f>
        <v>17.1</v>
      </c>
      <c r="F36" s="41"/>
      <c r="G36" s="47"/>
      <c r="H36" s="55">
        <f>E36</f>
        <v>17.1</v>
      </c>
      <c r="I36" s="41">
        <v>-1.3</v>
      </c>
    </row>
    <row r="37" spans="1:9" s="10" customFormat="1" ht="25.5" customHeight="1">
      <c r="A37" s="37"/>
      <c r="B37" s="38">
        <f>SUM(B35:B36)</f>
        <v>-1.6</v>
      </c>
      <c r="C37" s="39" t="s">
        <v>40</v>
      </c>
      <c r="D37" s="38">
        <f>SUM(D35:D36)</f>
        <v>19.400000000000002</v>
      </c>
      <c r="E37" s="38">
        <f>SUM(E35:E36)</f>
        <v>19.700000000000003</v>
      </c>
      <c r="F37" s="38"/>
      <c r="G37" s="45"/>
      <c r="H37" s="38">
        <f>SUM(H35:H36)</f>
        <v>19.700000000000003</v>
      </c>
      <c r="I37" s="38">
        <f>SUM(I35:I36)</f>
        <v>-1.3</v>
      </c>
    </row>
    <row r="38" spans="1:9" ht="27" customHeight="1">
      <c r="A38" s="49"/>
      <c r="B38" s="38">
        <f>SUM(B23,B33,B37)</f>
        <v>-169.29999999999998</v>
      </c>
      <c r="C38" s="39" t="s">
        <v>19</v>
      </c>
      <c r="D38" s="38">
        <f>SUM(D23,D33,D37)</f>
        <v>2140.5</v>
      </c>
      <c r="E38" s="38">
        <f>SUM(E23,E33,E37)</f>
        <v>2116.9</v>
      </c>
      <c r="F38" s="38"/>
      <c r="G38" s="45"/>
      <c r="H38" s="38">
        <f>SUM(H23,H33,H37)</f>
        <v>2088.5</v>
      </c>
      <c r="I38" s="38">
        <f>SUM(I23,I33,I37)</f>
        <v>-164.4999999999999</v>
      </c>
    </row>
    <row r="39" spans="1:9" ht="42.75" customHeight="1">
      <c r="A39" s="49"/>
      <c r="B39" s="38"/>
      <c r="C39" s="39" t="s">
        <v>41</v>
      </c>
      <c r="D39" s="82">
        <f>E38+F38-D38</f>
        <v>-23.59999999999991</v>
      </c>
      <c r="E39" s="83"/>
      <c r="F39" s="84"/>
      <c r="G39" s="45"/>
      <c r="H39" s="50"/>
      <c r="I39" s="38"/>
    </row>
    <row r="40" spans="1:9" ht="31.5" customHeight="1">
      <c r="A40" s="37">
        <v>4</v>
      </c>
      <c r="B40" s="38">
        <v>130.9</v>
      </c>
      <c r="C40" s="39" t="s">
        <v>18</v>
      </c>
      <c r="D40" s="38">
        <v>68.4</v>
      </c>
      <c r="E40" s="38">
        <v>69</v>
      </c>
      <c r="F40" s="38"/>
      <c r="G40" s="43"/>
      <c r="H40" s="51">
        <v>0</v>
      </c>
      <c r="I40" s="38">
        <f>B40+E40-H40</f>
        <v>199.9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2" manualBreakCount="2">
    <brk id="19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6"/>
  <sheetViews>
    <sheetView tabSelected="1" zoomScalePageLayoutView="0" workbookViewId="0" topLeftCell="A46">
      <selection activeCell="A67" sqref="A6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0" t="s">
        <v>52</v>
      </c>
      <c r="B1" s="90"/>
      <c r="C1" s="90"/>
    </row>
    <row r="2" spans="1:3" ht="12.75" customHeight="1">
      <c r="A2" s="90"/>
      <c r="B2" s="90"/>
      <c r="C2" s="90"/>
    </row>
    <row r="3" spans="1:3" ht="12.75" customHeight="1">
      <c r="A3" s="90"/>
      <c r="B3" s="90"/>
      <c r="C3" s="90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93" t="s">
        <v>60</v>
      </c>
      <c r="B6" s="94"/>
      <c r="C6" s="15"/>
    </row>
    <row r="7" spans="1:3" ht="12.75">
      <c r="A7" s="20" t="s">
        <v>94</v>
      </c>
      <c r="B7" s="21"/>
      <c r="C7" s="28"/>
    </row>
    <row r="8" spans="1:3" ht="12.75">
      <c r="A8" s="23" t="s">
        <v>95</v>
      </c>
      <c r="B8" s="24" t="s">
        <v>73</v>
      </c>
      <c r="C8" s="29">
        <v>17.4</v>
      </c>
    </row>
    <row r="9" spans="1:3" ht="12.75">
      <c r="A9" s="17" t="s">
        <v>86</v>
      </c>
      <c r="B9" s="27" t="s">
        <v>56</v>
      </c>
      <c r="C9" s="29">
        <v>6</v>
      </c>
    </row>
    <row r="10" spans="1:3" ht="12.75" customHeight="1">
      <c r="A10" s="20" t="s">
        <v>87</v>
      </c>
      <c r="B10" s="21" t="s">
        <v>56</v>
      </c>
      <c r="C10" s="22">
        <v>6</v>
      </c>
    </row>
    <row r="11" spans="1:3" ht="12.75">
      <c r="A11" s="30" t="s">
        <v>88</v>
      </c>
      <c r="B11" s="31"/>
      <c r="C11" s="32"/>
    </row>
    <row r="12" spans="1:3" ht="12.75">
      <c r="A12" s="17" t="s">
        <v>77</v>
      </c>
      <c r="B12" s="18" t="s">
        <v>56</v>
      </c>
      <c r="C12" s="53">
        <v>24</v>
      </c>
    </row>
    <row r="13" spans="1:3" ht="12.75">
      <c r="A13" s="20" t="s">
        <v>97</v>
      </c>
      <c r="B13" s="21" t="s">
        <v>56</v>
      </c>
      <c r="C13" s="22">
        <v>12</v>
      </c>
    </row>
    <row r="14" spans="1:3" ht="12.75">
      <c r="A14" s="30" t="s">
        <v>96</v>
      </c>
      <c r="B14" s="31" t="s">
        <v>57</v>
      </c>
      <c r="C14" s="32">
        <v>3</v>
      </c>
    </row>
    <row r="15" spans="1:3" ht="12.75">
      <c r="A15" s="23" t="s">
        <v>98</v>
      </c>
      <c r="B15" s="24" t="s">
        <v>73</v>
      </c>
      <c r="C15" s="25">
        <v>48</v>
      </c>
    </row>
    <row r="16" spans="1:3" ht="12.75">
      <c r="A16" s="26" t="s">
        <v>84</v>
      </c>
      <c r="B16" s="27" t="s">
        <v>73</v>
      </c>
      <c r="C16" s="29">
        <v>12</v>
      </c>
    </row>
    <row r="17" spans="1:3" ht="12.75">
      <c r="A17" s="54" t="s">
        <v>106</v>
      </c>
      <c r="B17" s="27" t="s">
        <v>73</v>
      </c>
      <c r="C17" s="29">
        <v>12</v>
      </c>
    </row>
    <row r="18" spans="1:3" ht="12.75">
      <c r="A18" s="17" t="s">
        <v>85</v>
      </c>
      <c r="B18" s="18" t="s">
        <v>73</v>
      </c>
      <c r="C18" s="19">
        <v>36</v>
      </c>
    </row>
    <row r="19" spans="1:3" ht="12.75">
      <c r="A19" s="17" t="s">
        <v>79</v>
      </c>
      <c r="B19" s="18" t="s">
        <v>57</v>
      </c>
      <c r="C19" s="19">
        <v>27</v>
      </c>
    </row>
    <row r="20" spans="1:3" ht="12.75">
      <c r="A20" s="17" t="s">
        <v>71</v>
      </c>
      <c r="B20" s="18" t="s">
        <v>57</v>
      </c>
      <c r="C20" s="19">
        <v>96</v>
      </c>
    </row>
    <row r="21" spans="1:3" ht="12.75">
      <c r="A21" s="17" t="s">
        <v>92</v>
      </c>
      <c r="B21" s="18" t="s">
        <v>73</v>
      </c>
      <c r="C21" s="19">
        <v>300</v>
      </c>
    </row>
    <row r="22" spans="1:3" ht="12.75">
      <c r="A22" s="17" t="s">
        <v>93</v>
      </c>
      <c r="B22" s="18" t="s">
        <v>73</v>
      </c>
      <c r="C22" s="19">
        <v>36</v>
      </c>
    </row>
    <row r="23" spans="1:3" ht="12.75">
      <c r="A23" s="17" t="s">
        <v>104</v>
      </c>
      <c r="B23" s="18" t="s">
        <v>56</v>
      </c>
      <c r="C23" s="19">
        <v>4</v>
      </c>
    </row>
    <row r="24" spans="1:3" ht="12.75">
      <c r="A24" s="17" t="s">
        <v>72</v>
      </c>
      <c r="B24" s="18" t="s">
        <v>56</v>
      </c>
      <c r="C24" s="19">
        <v>4</v>
      </c>
    </row>
    <row r="25" spans="1:3" ht="12.75">
      <c r="A25" s="17" t="s">
        <v>80</v>
      </c>
      <c r="B25" s="18" t="s">
        <v>56</v>
      </c>
      <c r="C25" s="19">
        <v>2</v>
      </c>
    </row>
    <row r="26" spans="1:3" ht="12.75">
      <c r="A26" s="17" t="s">
        <v>69</v>
      </c>
      <c r="B26" s="18" t="s">
        <v>56</v>
      </c>
      <c r="C26" s="19">
        <v>4</v>
      </c>
    </row>
    <row r="27" spans="1:3" ht="12.75">
      <c r="A27" s="17" t="s">
        <v>74</v>
      </c>
      <c r="B27" s="18" t="s">
        <v>56</v>
      </c>
      <c r="C27" s="19">
        <v>3</v>
      </c>
    </row>
    <row r="28" spans="1:3" ht="12.75">
      <c r="A28" s="17" t="s">
        <v>76</v>
      </c>
      <c r="B28" s="18" t="s">
        <v>56</v>
      </c>
      <c r="C28" s="19">
        <v>2</v>
      </c>
    </row>
    <row r="29" spans="1:3" ht="12.75">
      <c r="A29" s="17" t="s">
        <v>75</v>
      </c>
      <c r="B29" s="18" t="s">
        <v>73</v>
      </c>
      <c r="C29" s="19">
        <v>1.38</v>
      </c>
    </row>
    <row r="30" spans="1:3" ht="12.75">
      <c r="A30" s="17" t="s">
        <v>70</v>
      </c>
      <c r="B30" s="18" t="s">
        <v>56</v>
      </c>
      <c r="C30" s="19">
        <v>2</v>
      </c>
    </row>
    <row r="31" spans="1:3" ht="12.75" customHeight="1">
      <c r="A31" s="17" t="s">
        <v>91</v>
      </c>
      <c r="B31" s="18" t="s">
        <v>56</v>
      </c>
      <c r="C31" s="19">
        <v>60</v>
      </c>
    </row>
    <row r="32" spans="1:3" ht="12.75">
      <c r="A32" s="17" t="s">
        <v>81</v>
      </c>
      <c r="B32" s="18" t="s">
        <v>56</v>
      </c>
      <c r="C32" s="19">
        <v>2</v>
      </c>
    </row>
    <row r="33" spans="1:3" ht="12.75">
      <c r="A33" s="52" t="s">
        <v>105</v>
      </c>
      <c r="B33" s="18" t="s">
        <v>73</v>
      </c>
      <c r="C33" s="19">
        <v>0.9</v>
      </c>
    </row>
    <row r="34" spans="1:3" ht="12.75">
      <c r="A34" s="17" t="s">
        <v>82</v>
      </c>
      <c r="B34" s="18" t="s">
        <v>73</v>
      </c>
      <c r="C34" s="19">
        <v>0.9</v>
      </c>
    </row>
    <row r="35" spans="1:3" ht="12.75" customHeight="1">
      <c r="A35" s="26" t="s">
        <v>101</v>
      </c>
      <c r="B35" s="18" t="s">
        <v>57</v>
      </c>
      <c r="C35" s="19">
        <v>9.6</v>
      </c>
    </row>
    <row r="36" spans="1:3" ht="12.75">
      <c r="A36" s="17" t="s">
        <v>99</v>
      </c>
      <c r="B36" s="18" t="s">
        <v>73</v>
      </c>
      <c r="C36" s="19">
        <v>9.5</v>
      </c>
    </row>
    <row r="37" spans="1:3" ht="12.75">
      <c r="A37" s="17" t="s">
        <v>62</v>
      </c>
      <c r="B37" s="18" t="s">
        <v>56</v>
      </c>
      <c r="C37" s="19">
        <v>7</v>
      </c>
    </row>
    <row r="38" spans="1:3" ht="12.75">
      <c r="A38" s="17" t="s">
        <v>83</v>
      </c>
      <c r="B38" s="18" t="s">
        <v>56</v>
      </c>
      <c r="C38" s="19">
        <v>6</v>
      </c>
    </row>
    <row r="39" spans="1:3" ht="12.75">
      <c r="A39" s="17" t="s">
        <v>89</v>
      </c>
      <c r="B39" s="18" t="s">
        <v>73</v>
      </c>
      <c r="C39" s="19">
        <v>10.6</v>
      </c>
    </row>
    <row r="40" spans="1:3" ht="12.75">
      <c r="A40" s="95" t="s">
        <v>61</v>
      </c>
      <c r="B40" s="96"/>
      <c r="C40" s="16"/>
    </row>
    <row r="41" spans="1:3" ht="12.75">
      <c r="A41" s="17" t="s">
        <v>102</v>
      </c>
      <c r="B41" s="18" t="s">
        <v>56</v>
      </c>
      <c r="C41" s="19">
        <v>3</v>
      </c>
    </row>
    <row r="42" spans="1:3" ht="12.75">
      <c r="A42" s="17" t="s">
        <v>63</v>
      </c>
      <c r="B42" s="18" t="s">
        <v>56</v>
      </c>
      <c r="C42" s="19">
        <v>2</v>
      </c>
    </row>
    <row r="43" spans="1:3" ht="12.75">
      <c r="A43" s="17" t="s">
        <v>64</v>
      </c>
      <c r="B43" s="18" t="s">
        <v>56</v>
      </c>
      <c r="C43" s="19">
        <v>3</v>
      </c>
    </row>
    <row r="44" spans="1:3" ht="12.75">
      <c r="A44" s="17" t="s">
        <v>90</v>
      </c>
      <c r="B44" s="18" t="s">
        <v>56</v>
      </c>
      <c r="C44" s="19">
        <v>1</v>
      </c>
    </row>
    <row r="45" spans="1:3" ht="12.75">
      <c r="A45" s="17" t="s">
        <v>103</v>
      </c>
      <c r="B45" s="18" t="s">
        <v>57</v>
      </c>
      <c r="C45" s="19">
        <v>9</v>
      </c>
    </row>
    <row r="46" spans="1:3" ht="12.75">
      <c r="A46" s="17" t="s">
        <v>100</v>
      </c>
      <c r="B46" s="18" t="s">
        <v>56</v>
      </c>
      <c r="C46" s="19">
        <v>1</v>
      </c>
    </row>
    <row r="47" spans="1:3" ht="12.75">
      <c r="A47" s="17" t="s">
        <v>65</v>
      </c>
      <c r="B47" s="18" t="s">
        <v>56</v>
      </c>
      <c r="C47" s="19">
        <v>8</v>
      </c>
    </row>
    <row r="48" spans="1:3" ht="12.75">
      <c r="A48" s="17" t="s">
        <v>78</v>
      </c>
      <c r="B48" s="18" t="s">
        <v>56</v>
      </c>
      <c r="C48" s="19">
        <v>35</v>
      </c>
    </row>
    <row r="49" spans="1:3" ht="12.75">
      <c r="A49" s="57" t="s">
        <v>66</v>
      </c>
      <c r="B49" s="91"/>
      <c r="C49" s="92"/>
    </row>
    <row r="50" spans="1:3" ht="12.75">
      <c r="A50" s="97" t="s">
        <v>121</v>
      </c>
      <c r="B50" s="100" t="s">
        <v>56</v>
      </c>
      <c r="C50" s="98">
        <v>4</v>
      </c>
    </row>
    <row r="51" spans="1:3" ht="12.75">
      <c r="A51" s="99" t="s">
        <v>122</v>
      </c>
      <c r="B51" s="101" t="s">
        <v>56</v>
      </c>
      <c r="C51" s="99">
        <v>8</v>
      </c>
    </row>
    <row r="52" spans="1:3" ht="12.75">
      <c r="A52" s="99" t="s">
        <v>123</v>
      </c>
      <c r="B52" s="101" t="s">
        <v>56</v>
      </c>
      <c r="C52" s="99">
        <v>4</v>
      </c>
    </row>
    <row r="53" spans="1:3" ht="12.75">
      <c r="A53" s="99" t="s">
        <v>124</v>
      </c>
      <c r="B53" s="101" t="s">
        <v>56</v>
      </c>
      <c r="C53" s="99">
        <v>5</v>
      </c>
    </row>
    <row r="54" spans="1:3" ht="12.75">
      <c r="A54" s="99" t="s">
        <v>125</v>
      </c>
      <c r="B54" s="101" t="s">
        <v>57</v>
      </c>
      <c r="C54" s="99">
        <v>18</v>
      </c>
    </row>
    <row r="55" spans="1:3" ht="12.75">
      <c r="A55" s="99" t="s">
        <v>126</v>
      </c>
      <c r="B55" s="101" t="s">
        <v>57</v>
      </c>
      <c r="C55" s="99">
        <v>7</v>
      </c>
    </row>
    <row r="56" spans="1:3" ht="12.75">
      <c r="A56" s="99" t="s">
        <v>127</v>
      </c>
      <c r="B56" s="101" t="s">
        <v>57</v>
      </c>
      <c r="C56" s="99">
        <v>5</v>
      </c>
    </row>
    <row r="57" spans="1:3" ht="12.75">
      <c r="A57" s="99" t="s">
        <v>128</v>
      </c>
      <c r="B57" s="101" t="s">
        <v>57</v>
      </c>
      <c r="C57" s="99">
        <v>3</v>
      </c>
    </row>
    <row r="58" spans="1:3" ht="12.75">
      <c r="A58" s="99" t="s">
        <v>129</v>
      </c>
      <c r="B58" s="101" t="s">
        <v>57</v>
      </c>
      <c r="C58" s="99">
        <v>1</v>
      </c>
    </row>
    <row r="59" spans="1:3" ht="12.75">
      <c r="A59" s="99" t="s">
        <v>130</v>
      </c>
      <c r="B59" s="101" t="s">
        <v>56</v>
      </c>
      <c r="C59" s="99">
        <v>8</v>
      </c>
    </row>
    <row r="60" spans="1:3" ht="12.75">
      <c r="A60" s="99" t="s">
        <v>131</v>
      </c>
      <c r="B60" s="101" t="s">
        <v>56</v>
      </c>
      <c r="C60" s="99">
        <v>4</v>
      </c>
    </row>
    <row r="61" spans="1:3" ht="12.75">
      <c r="A61" s="99" t="s">
        <v>132</v>
      </c>
      <c r="B61" s="101" t="s">
        <v>56</v>
      </c>
      <c r="C61" s="99">
        <v>5</v>
      </c>
    </row>
    <row r="62" spans="1:3" ht="12.75">
      <c r="A62" s="99" t="s">
        <v>133</v>
      </c>
      <c r="B62" s="101" t="s">
        <v>56</v>
      </c>
      <c r="C62" s="99">
        <v>25</v>
      </c>
    </row>
    <row r="63" spans="1:3" ht="12.75">
      <c r="A63" s="99" t="s">
        <v>134</v>
      </c>
      <c r="B63" s="101" t="s">
        <v>56</v>
      </c>
      <c r="C63" s="99">
        <v>4</v>
      </c>
    </row>
    <row r="64" spans="1:3" ht="12.75">
      <c r="A64" s="99" t="s">
        <v>135</v>
      </c>
      <c r="B64" s="101" t="s">
        <v>56</v>
      </c>
      <c r="C64" s="99">
        <v>5</v>
      </c>
    </row>
    <row r="65" spans="1:3" ht="12.75" customHeight="1">
      <c r="A65" s="57" t="s">
        <v>67</v>
      </c>
      <c r="B65" s="91"/>
      <c r="C65" s="92"/>
    </row>
    <row r="66" spans="1:3" ht="12.75" customHeight="1">
      <c r="A66" s="57" t="s">
        <v>68</v>
      </c>
      <c r="B66" s="58"/>
      <c r="C66" s="59"/>
    </row>
  </sheetData>
  <sheetProtection/>
  <mergeCells count="6">
    <mergeCell ref="A66:C66"/>
    <mergeCell ref="A1:C3"/>
    <mergeCell ref="A49:C49"/>
    <mergeCell ref="A6:B6"/>
    <mergeCell ref="A65:C65"/>
    <mergeCell ref="A40:B40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2013-05-28T07:43:23Z</cp:lastPrinted>
  <dcterms:created xsi:type="dcterms:W3CDTF">2010-04-01T07:27:06Z</dcterms:created>
  <dcterms:modified xsi:type="dcterms:W3CDTF">2013-08-23T02:28:33Z</dcterms:modified>
  <cp:category/>
  <cp:version/>
  <cp:contentType/>
  <cp:contentStatus/>
</cp:coreProperties>
</file>