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16" windowWidth="7425" windowHeight="1002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<sst xmlns="http://schemas.openxmlformats.org/spreadsheetml/2006/main" count="159" uniqueCount="119">
  <si>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</si>
  <si>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</si>
  <si>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</si>
  <si>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</si>
  <si>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</si>
  <si>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</si>
  <si>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</si>
  <si>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</si>
  <si>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</si>
  <si>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</si>
  <si>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</si>
  <si>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</si>
  <si>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</si>
  <si>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</si>
  <si>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</si>
  <si>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</si>
  <si>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</si>
  <si>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</si>
  <si>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</si>
  <si>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</si>
  <si>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</si>
  <si>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</si>
  <si>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</si>
  <si>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</si>
  <si>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</si>
  <si>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</si>
  <si>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</si>
  <si>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</si>
  <si>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</si>
  <si>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</si>
  <si>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</si>
  <si>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</si>
  <si>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</si>
  <si>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</si>
  <si>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</si>
  <si>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</si>
  <si>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</si>
  <si>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</si>
  <si>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</si>
  <si>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</si>
  <si>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</si>
  <si>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</si>
  <si>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</si>
  <si>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</si>
  <si>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</si>
  <si>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</si>
  <si>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</si>
  <si>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</si>
  <si>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</si>
  <si>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</si>
  <si>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</si>
  <si>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</si>
  <si>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</si>
  <si>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</si>
  <si>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</si>
  <si>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</si>
  <si>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57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</si>
  <si>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</si>
  <si>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</si>
  <si>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</si>
  <si>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</si>
  <si>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</si>
  <si>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шт</t>
  </si>
  <si>
    <t>м</t>
  </si>
  <si>
    <t xml:space="preserve">             4. Санитарно-техническое обслуживание внутридомового оборудования, в том числе:</t>
  </si>
  <si>
    <t>Ремонт дверных полотен: смена приборов (петли)</t>
  </si>
  <si>
    <t>Ремонт оконных створок: смена приборов (шпингалеты)</t>
  </si>
  <si>
    <t>для ограждения крана подачи воды для уборщика</t>
  </si>
  <si>
    <t>Изготовление и установка металлического ящика с навеской приборов</t>
  </si>
  <si>
    <t>Ремонт инвентаря для дворников и техничек с заточкой инструмента</t>
  </si>
  <si>
    <t>Заделка продухов подвала щитами из ДСП</t>
  </si>
  <si>
    <t>м2</t>
  </si>
  <si>
    <t xml:space="preserve">Смена электроламп в местах общего пользования </t>
  </si>
  <si>
    <t xml:space="preserve">Очистка ливневой канализации от наледи </t>
  </si>
  <si>
    <t>Снятие щитов утепления с продухов подвала на летний период</t>
  </si>
  <si>
    <t xml:space="preserve">Очистка кровли от снега </t>
  </si>
  <si>
    <t>Окраска игрового оборудования детских площадок</t>
  </si>
  <si>
    <t>Смена замка навесного</t>
  </si>
  <si>
    <t>Смена остекления оконных створок на лестничных площадках</t>
  </si>
  <si>
    <t>Ремонт веншахт на кровле: обшивка оголовка кровельной сталью</t>
  </si>
  <si>
    <t>Смена оптико-аккустического светильника на лестничной площадке</t>
  </si>
  <si>
    <t>Монтаж силового кабеля, электропровода</t>
  </si>
  <si>
    <t>бетонирование стыков плит покрытия</t>
  </si>
  <si>
    <t xml:space="preserve"> </t>
  </si>
  <si>
    <t xml:space="preserve">Ремонт бетонной кровли: </t>
  </si>
  <si>
    <t>устройство покрытия из наплавляемых материалов в 1 слой</t>
  </si>
  <si>
    <t>Ремонт стыков стеновых панелей в чердачном помещении</t>
  </si>
  <si>
    <t>Установка дверных пружин на зимний период</t>
  </si>
  <si>
    <t>Смена дверной пружины</t>
  </si>
  <si>
    <t>Закрытие продухов подвала на зимний период дощатыми щитами</t>
  </si>
  <si>
    <t>Капитальный ремонт общего имущества МКД</t>
  </si>
  <si>
    <t>Ремонт входов в подъезды (подъезды № 5,6)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</si>
  <si>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</si>
  <si>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</si>
  <si>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Устройство козырьков из профлиста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</si>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</sst>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09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right" vertical="center" wrapText="1"/>
    </xf>
    <xf numFmtId="0" fontId="25" fillId="0" borderId="21" xfId="0" applyFont="1" applyBorder="1" applyAlignment="1">
      <alignment horizontal="right" vertical="center" wrapText="1"/>
    </xf>
    <xf numFmtId="0" fontId="25" fillId="0" borderId="17" xfId="0" applyFont="1" applyBorder="1" applyAlignment="1">
      <alignment horizontal="right" vertical="center" wrapText="1"/>
    </xf>
    <xf numFmtId="0" fontId="25" fillId="0" borderId="16" xfId="0" applyFont="1" applyBorder="1" applyAlignment="1">
      <alignment horizontal="righ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25" fillId="0" borderId="21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168" fontId="4" fillId="0" borderId="1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168" fontId="4" fillId="0" borderId="1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24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 indent="5"/>
    </xf>
    <xf numFmtId="0" fontId="4" fillId="0" borderId="24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9" fontId="2" fillId="0" borderId="21" xfId="0" applyNumberFormat="1" applyFont="1" applyBorder="1" applyAlignment="1">
      <alignment horizontal="left" vertical="center" wrapText="1"/>
    </xf>
    <xf numFmtId="169" fontId="2" fillId="0" borderId="25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6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25">
      <selection activeCell="H22" sqref="H22"/>
    </sheetView>
  </sheetViews>
  <sheetFormatPr defaultColWidth="9.00390625" defaultRowHeight="12.75"/>
  <cols>
    <col min="1" max="1" width="4.125" style="3" customWidth="1"/>
    <col min="2" max="2" width="8.625" style="3" bestFit="1" customWidth="1"/>
    <col min="3" max="3" width="37.37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5.2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2.75" customHeight="1">
      <c r="A1" s="92" t="s">
        <v>56</v>
      </c>
      <c r="B1" s="92"/>
      <c r="C1" s="92"/>
      <c r="D1" s="92"/>
      <c r="E1" s="92"/>
      <c r="F1" s="92"/>
      <c r="G1" s="92"/>
      <c r="H1" s="92"/>
      <c r="I1" s="92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67" t="s">
        <v>28</v>
      </c>
      <c r="B3" s="68"/>
      <c r="C3" s="68"/>
      <c r="D3" s="68"/>
      <c r="E3" s="68"/>
      <c r="F3" s="68"/>
      <c r="G3" s="68"/>
      <c r="H3" s="68"/>
      <c r="I3" s="69"/>
    </row>
    <row r="4" spans="1:9" ht="21" customHeight="1">
      <c r="A4" s="5">
        <v>1</v>
      </c>
      <c r="B4" s="86" t="s">
        <v>23</v>
      </c>
      <c r="C4" s="87"/>
      <c r="D4" s="87"/>
      <c r="E4" s="87"/>
      <c r="F4" s="87"/>
      <c r="G4" s="88"/>
      <c r="H4" s="93">
        <v>2009</v>
      </c>
      <c r="I4" s="94"/>
    </row>
    <row r="5" spans="1:9" ht="21" customHeight="1">
      <c r="A5" s="5">
        <v>2</v>
      </c>
      <c r="B5" s="86" t="s">
        <v>20</v>
      </c>
      <c r="C5" s="87"/>
      <c r="D5" s="87"/>
      <c r="E5" s="87"/>
      <c r="F5" s="87"/>
      <c r="G5" s="88"/>
      <c r="H5" s="93">
        <v>10</v>
      </c>
      <c r="I5" s="94"/>
    </row>
    <row r="6" spans="1:9" ht="21" customHeight="1">
      <c r="A6" s="5">
        <v>3</v>
      </c>
      <c r="B6" s="86" t="s">
        <v>21</v>
      </c>
      <c r="C6" s="87"/>
      <c r="D6" s="87"/>
      <c r="E6" s="87"/>
      <c r="F6" s="87"/>
      <c r="G6" s="88"/>
      <c r="H6" s="93">
        <v>2</v>
      </c>
      <c r="I6" s="94"/>
    </row>
    <row r="7" spans="1:9" ht="21" customHeight="1">
      <c r="A7" s="5">
        <v>4</v>
      </c>
      <c r="B7" s="86" t="s">
        <v>22</v>
      </c>
      <c r="C7" s="87"/>
      <c r="D7" s="87"/>
      <c r="E7" s="87"/>
      <c r="F7" s="87"/>
      <c r="G7" s="88"/>
      <c r="H7" s="93">
        <v>80</v>
      </c>
      <c r="I7" s="94"/>
    </row>
    <row r="8" spans="1:9" ht="21" customHeight="1">
      <c r="A8" s="5">
        <v>5</v>
      </c>
      <c r="B8" s="86" t="s">
        <v>24</v>
      </c>
      <c r="C8" s="87"/>
      <c r="D8" s="87"/>
      <c r="E8" s="87"/>
      <c r="F8" s="87"/>
      <c r="G8" s="88"/>
      <c r="H8" s="89">
        <f>H9+H10</f>
        <v>5993.599999999999</v>
      </c>
      <c r="I8" s="90"/>
    </row>
    <row r="9" spans="1:9" ht="21" customHeight="1">
      <c r="A9" s="5">
        <v>6</v>
      </c>
      <c r="B9" s="86" t="s">
        <v>25</v>
      </c>
      <c r="C9" s="87"/>
      <c r="D9" s="87"/>
      <c r="E9" s="87"/>
      <c r="F9" s="87"/>
      <c r="G9" s="88"/>
      <c r="H9" s="89">
        <v>5658.2</v>
      </c>
      <c r="I9" s="90"/>
    </row>
    <row r="10" spans="1:9" ht="19.5" customHeight="1">
      <c r="A10" s="5">
        <v>7</v>
      </c>
      <c r="B10" s="91" t="s">
        <v>26</v>
      </c>
      <c r="C10" s="91"/>
      <c r="D10" s="91"/>
      <c r="E10" s="91"/>
      <c r="F10" s="91"/>
      <c r="G10" s="91"/>
      <c r="H10" s="89">
        <v>335.4</v>
      </c>
      <c r="I10" s="90"/>
    </row>
    <row r="11" spans="1:9" ht="21" customHeight="1">
      <c r="A11" s="5">
        <v>8</v>
      </c>
      <c r="B11" s="91" t="s">
        <v>27</v>
      </c>
      <c r="C11" s="91"/>
      <c r="D11" s="91"/>
      <c r="E11" s="91"/>
      <c r="F11" s="91"/>
      <c r="G11" s="91"/>
      <c r="H11" s="89">
        <v>6495</v>
      </c>
      <c r="I11" s="90"/>
    </row>
    <row r="12" spans="1:9" ht="14.25" customHeight="1">
      <c r="A12" s="92"/>
      <c r="B12" s="92"/>
      <c r="C12" s="92"/>
      <c r="D12" s="92"/>
      <c r="E12" s="92"/>
      <c r="F12" s="92"/>
      <c r="G12" s="92"/>
      <c r="H12" s="92"/>
      <c r="I12" s="92"/>
    </row>
    <row r="13" spans="1:9" ht="21" customHeight="1">
      <c r="A13" s="67" t="s">
        <v>29</v>
      </c>
      <c r="B13" s="68"/>
      <c r="C13" s="68"/>
      <c r="D13" s="68"/>
      <c r="E13" s="68"/>
      <c r="F13" s="68"/>
      <c r="G13" s="68"/>
      <c r="H13" s="68"/>
      <c r="I13" s="69"/>
    </row>
    <row r="14" spans="1:9" ht="21" customHeight="1">
      <c r="A14" s="73" t="s">
        <v>52</v>
      </c>
      <c r="B14" s="74"/>
      <c r="C14" s="74"/>
      <c r="D14" s="74"/>
      <c r="E14" s="74"/>
      <c r="F14" s="74"/>
      <c r="G14" s="74"/>
      <c r="H14" s="74"/>
      <c r="I14" s="75"/>
    </row>
    <row r="15" spans="1:9" ht="12.75" customHeight="1">
      <c r="A15" s="76" t="s">
        <v>3</v>
      </c>
      <c r="B15" s="76" t="s">
        <v>31</v>
      </c>
      <c r="C15" s="78" t="s">
        <v>0</v>
      </c>
      <c r="D15" s="79"/>
      <c r="E15" s="79"/>
      <c r="F15" s="80"/>
      <c r="G15" s="78" t="s">
        <v>2</v>
      </c>
      <c r="H15" s="80"/>
      <c r="I15" s="76" t="s">
        <v>32</v>
      </c>
    </row>
    <row r="16" spans="1:9" ht="84" customHeight="1">
      <c r="A16" s="77"/>
      <c r="B16" s="77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77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8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41">
        <v>-18.6</v>
      </c>
      <c r="C19" s="40" t="s">
        <v>4</v>
      </c>
      <c r="D19" s="41">
        <v>54</v>
      </c>
      <c r="E19" s="66">
        <f>D19-(B19-I19)</f>
        <v>60.7</v>
      </c>
      <c r="F19" s="41"/>
      <c r="G19" s="43" t="s">
        <v>47</v>
      </c>
      <c r="H19" s="66">
        <f>E19</f>
        <v>60.7</v>
      </c>
      <c r="I19" s="41">
        <v>-11.9</v>
      </c>
    </row>
    <row r="20" spans="1:9" ht="15" customHeight="1">
      <c r="A20" s="76" t="s">
        <v>12</v>
      </c>
      <c r="B20" s="82">
        <v>-419.6</v>
      </c>
      <c r="C20" s="84" t="s">
        <v>49</v>
      </c>
      <c r="D20" s="82">
        <v>1144.3</v>
      </c>
      <c r="E20" s="82">
        <v>1273.1</v>
      </c>
      <c r="F20" s="82"/>
      <c r="G20" s="96" t="s">
        <v>93</v>
      </c>
      <c r="H20" s="82">
        <v>1012.4</v>
      </c>
      <c r="I20" s="82">
        <f>B20-D20+E20+E20-H20</f>
        <v>-30.10000000000025</v>
      </c>
    </row>
    <row r="21" spans="1:9" ht="94.5" customHeight="1">
      <c r="A21" s="81"/>
      <c r="B21" s="83"/>
      <c r="C21" s="85"/>
      <c r="D21" s="83"/>
      <c r="E21" s="83"/>
      <c r="F21" s="83"/>
      <c r="G21" s="97"/>
      <c r="H21" s="83"/>
      <c r="I21" s="95"/>
    </row>
    <row r="22" spans="1:9" ht="18.75" customHeight="1">
      <c r="A22" s="42" t="s">
        <v>92</v>
      </c>
      <c r="B22" s="48">
        <v>-8.4</v>
      </c>
      <c r="C22" s="49" t="s">
        <v>36</v>
      </c>
      <c r="D22" s="48">
        <v>21.7</v>
      </c>
      <c r="E22" s="66">
        <f>D22-(B22-I22)</f>
        <v>25.2</v>
      </c>
      <c r="F22" s="48"/>
      <c r="G22" s="50" t="s">
        <v>46</v>
      </c>
      <c r="H22" s="66">
        <f>E22</f>
        <v>25.2</v>
      </c>
      <c r="I22" s="48">
        <v>-4.9</v>
      </c>
    </row>
    <row r="23" spans="1:9" ht="18.75" customHeight="1">
      <c r="A23" s="44"/>
      <c r="B23" s="45">
        <v>-298.5</v>
      </c>
      <c r="C23" s="46" t="s">
        <v>6</v>
      </c>
      <c r="D23" s="45">
        <f>SUM(D19:D22)</f>
        <v>1220</v>
      </c>
      <c r="E23" s="45">
        <f>SUM(E19:E22)</f>
        <v>1359</v>
      </c>
      <c r="F23" s="45"/>
      <c r="G23" s="47"/>
      <c r="H23" s="45">
        <f>SUM(H19:H22)</f>
        <v>1098.3</v>
      </c>
      <c r="I23" s="45">
        <f>SUM(I19:I22)</f>
        <v>-46.90000000000025</v>
      </c>
    </row>
    <row r="24" spans="1:9" ht="17.25" customHeight="1">
      <c r="A24" s="44">
        <v>2</v>
      </c>
      <c r="B24" s="45"/>
      <c r="C24" s="46" t="s">
        <v>7</v>
      </c>
      <c r="D24" s="45"/>
      <c r="E24" s="45"/>
      <c r="F24" s="45"/>
      <c r="G24" s="47"/>
      <c r="H24" s="45"/>
      <c r="I24" s="45"/>
    </row>
    <row r="25" spans="1:9" ht="21.75" customHeight="1">
      <c r="A25" s="42" t="s">
        <v>14</v>
      </c>
      <c r="B25" s="66">
        <v>-368.5</v>
      </c>
      <c r="C25" s="49" t="s">
        <v>9</v>
      </c>
      <c r="D25" s="48">
        <v>1032.4</v>
      </c>
      <c r="E25" s="66">
        <f aca="true" t="shared" si="0" ref="E25:E32">D25-(B25-I25)</f>
        <v>1632.8000000000002</v>
      </c>
      <c r="F25" s="48"/>
      <c r="G25" s="50" t="s">
        <v>42</v>
      </c>
      <c r="H25" s="66">
        <f aca="true" t="shared" si="1" ref="H25:H32">E25</f>
        <v>1632.8000000000002</v>
      </c>
      <c r="I25" s="48">
        <v>231.9</v>
      </c>
    </row>
    <row r="26" spans="1:9" ht="27" customHeight="1">
      <c r="A26" s="51" t="s">
        <v>15</v>
      </c>
      <c r="B26" s="66">
        <v>-53.9</v>
      </c>
      <c r="C26" s="49" t="s">
        <v>10</v>
      </c>
      <c r="D26" s="48">
        <v>248.3</v>
      </c>
      <c r="E26" s="66">
        <f t="shared" si="0"/>
        <v>350.9</v>
      </c>
      <c r="F26" s="48"/>
      <c r="G26" s="50" t="s">
        <v>43</v>
      </c>
      <c r="H26" s="66">
        <f t="shared" si="1"/>
        <v>350.9</v>
      </c>
      <c r="I26" s="48">
        <v>48.7</v>
      </c>
    </row>
    <row r="27" spans="1:9" ht="27" customHeight="1">
      <c r="A27" s="51" t="s">
        <v>16</v>
      </c>
      <c r="B27" s="66">
        <v>0</v>
      </c>
      <c r="C27" s="49" t="s">
        <v>99</v>
      </c>
      <c r="D27" s="48">
        <v>31.3</v>
      </c>
      <c r="E27" s="66">
        <f t="shared" si="0"/>
        <v>44.2</v>
      </c>
      <c r="F27" s="48"/>
      <c r="G27" s="50" t="s">
        <v>100</v>
      </c>
      <c r="H27" s="66">
        <f t="shared" si="1"/>
        <v>44.2</v>
      </c>
      <c r="I27" s="48">
        <v>12.9</v>
      </c>
    </row>
    <row r="28" spans="1:9" ht="27" customHeight="1">
      <c r="A28" s="42" t="s">
        <v>17</v>
      </c>
      <c r="B28" s="66">
        <v>-27.5</v>
      </c>
      <c r="C28" s="49" t="s">
        <v>30</v>
      </c>
      <c r="D28" s="48">
        <v>128.7</v>
      </c>
      <c r="E28" s="66">
        <f t="shared" si="0"/>
        <v>124.19999999999999</v>
      </c>
      <c r="F28" s="48"/>
      <c r="G28" s="50" t="s">
        <v>44</v>
      </c>
      <c r="H28" s="66">
        <f t="shared" si="1"/>
        <v>124.19999999999999</v>
      </c>
      <c r="I28" s="48">
        <v>-32</v>
      </c>
    </row>
    <row r="29" spans="1:9" ht="27" customHeight="1">
      <c r="A29" s="42" t="s">
        <v>95</v>
      </c>
      <c r="B29" s="66">
        <v>0</v>
      </c>
      <c r="C29" s="49" t="s">
        <v>101</v>
      </c>
      <c r="D29" s="48">
        <v>4.8</v>
      </c>
      <c r="E29" s="66">
        <f t="shared" si="0"/>
        <v>2.9</v>
      </c>
      <c r="F29" s="48"/>
      <c r="G29" s="50" t="s">
        <v>102</v>
      </c>
      <c r="H29" s="66">
        <f t="shared" si="1"/>
        <v>2.9</v>
      </c>
      <c r="I29" s="48">
        <v>-1.9</v>
      </c>
    </row>
    <row r="30" spans="1:9" ht="27" customHeight="1">
      <c r="A30" s="42" t="s">
        <v>96</v>
      </c>
      <c r="B30" s="66">
        <v>-17.7</v>
      </c>
      <c r="C30" s="49" t="s">
        <v>8</v>
      </c>
      <c r="D30" s="48">
        <v>87.4</v>
      </c>
      <c r="E30" s="66">
        <f t="shared" si="0"/>
        <v>85.80000000000001</v>
      </c>
      <c r="F30" s="48"/>
      <c r="G30" s="50" t="s">
        <v>45</v>
      </c>
      <c r="H30" s="66">
        <f t="shared" si="1"/>
        <v>85.80000000000001</v>
      </c>
      <c r="I30" s="48">
        <v>-19.3</v>
      </c>
    </row>
    <row r="31" spans="1:9" ht="27" customHeight="1">
      <c r="A31" s="42" t="s">
        <v>97</v>
      </c>
      <c r="B31" s="48">
        <v>0</v>
      </c>
      <c r="C31" s="49" t="s">
        <v>103</v>
      </c>
      <c r="D31" s="48">
        <v>6.1</v>
      </c>
      <c r="E31" s="66">
        <f t="shared" si="0"/>
        <v>3.5999999999999996</v>
      </c>
      <c r="F31" s="48"/>
      <c r="G31" s="50" t="s">
        <v>104</v>
      </c>
      <c r="H31" s="66">
        <f t="shared" si="1"/>
        <v>3.5999999999999996</v>
      </c>
      <c r="I31" s="48">
        <v>-2.5</v>
      </c>
    </row>
    <row r="32" spans="1:9" ht="27" customHeight="1">
      <c r="A32" s="42" t="s">
        <v>98</v>
      </c>
      <c r="B32" s="48">
        <v>0</v>
      </c>
      <c r="C32" s="49" t="s">
        <v>105</v>
      </c>
      <c r="D32" s="48">
        <v>17.9</v>
      </c>
      <c r="E32" s="66">
        <f t="shared" si="0"/>
        <v>11.599999999999998</v>
      </c>
      <c r="F32" s="48"/>
      <c r="G32" s="50" t="s">
        <v>106</v>
      </c>
      <c r="H32" s="66">
        <f t="shared" si="1"/>
        <v>11.599999999999998</v>
      </c>
      <c r="I32" s="48">
        <v>-6.3</v>
      </c>
    </row>
    <row r="33" spans="1:9" ht="21" customHeight="1">
      <c r="A33" s="44"/>
      <c r="B33" s="45">
        <v>-300.3</v>
      </c>
      <c r="C33" s="46" t="s">
        <v>13</v>
      </c>
      <c r="D33" s="45">
        <f>SUM(D25:D32)</f>
        <v>1556.9</v>
      </c>
      <c r="E33" s="45">
        <f>SUM(E25:E32)</f>
        <v>2256.0000000000005</v>
      </c>
      <c r="F33" s="45"/>
      <c r="G33" s="52"/>
      <c r="H33" s="45">
        <f>SUM(H25:H32)</f>
        <v>2256.0000000000005</v>
      </c>
      <c r="I33" s="45">
        <f>SUM(I25:I32)</f>
        <v>231.5</v>
      </c>
    </row>
    <row r="34" spans="1:9" ht="25.5" customHeight="1">
      <c r="A34" s="44">
        <v>3</v>
      </c>
      <c r="B34" s="53"/>
      <c r="C34" s="46" t="s">
        <v>37</v>
      </c>
      <c r="D34" s="48"/>
      <c r="E34" s="48"/>
      <c r="F34" s="48"/>
      <c r="G34" s="54"/>
      <c r="H34" s="61"/>
      <c r="I34" s="48"/>
    </row>
    <row r="35" spans="1:9" ht="30">
      <c r="A35" s="42" t="s">
        <v>50</v>
      </c>
      <c r="B35" s="48">
        <v>0</v>
      </c>
      <c r="C35" s="49" t="s">
        <v>38</v>
      </c>
      <c r="D35" s="48">
        <v>0</v>
      </c>
      <c r="E35" s="66">
        <f>D35-(B35-I35)</f>
        <v>0</v>
      </c>
      <c r="F35" s="48"/>
      <c r="G35" s="54"/>
      <c r="H35" s="66">
        <f>E35</f>
        <v>0</v>
      </c>
      <c r="I35" s="48">
        <v>0</v>
      </c>
    </row>
    <row r="36" spans="1:9" ht="26.25" customHeight="1">
      <c r="A36" s="42" t="s">
        <v>51</v>
      </c>
      <c r="B36" s="48">
        <v>-1.8</v>
      </c>
      <c r="C36" s="49" t="s">
        <v>39</v>
      </c>
      <c r="D36" s="48">
        <v>9.9</v>
      </c>
      <c r="E36" s="66">
        <f>D36-(B36-I36)</f>
        <v>9</v>
      </c>
      <c r="F36" s="48"/>
      <c r="G36" s="54"/>
      <c r="H36" s="66">
        <f>E36</f>
        <v>9</v>
      </c>
      <c r="I36" s="48">
        <v>-2.7</v>
      </c>
    </row>
    <row r="37" spans="1:9" s="10" customFormat="1" ht="21" customHeight="1">
      <c r="A37" s="44"/>
      <c r="B37" s="45">
        <v>0</v>
      </c>
      <c r="C37" s="46" t="s">
        <v>40</v>
      </c>
      <c r="D37" s="45">
        <f>SUM(D35:D36)</f>
        <v>9.9</v>
      </c>
      <c r="E37" s="45">
        <f>SUM(E35:E36)</f>
        <v>9</v>
      </c>
      <c r="F37" s="45"/>
      <c r="G37" s="52"/>
      <c r="H37" s="45">
        <f>SUM(H35:H36)</f>
        <v>9</v>
      </c>
      <c r="I37" s="45">
        <f>SUM(I35:I36)</f>
        <v>-2.7</v>
      </c>
    </row>
    <row r="38" spans="1:9" ht="21.75" customHeight="1">
      <c r="A38" s="55"/>
      <c r="B38" s="45">
        <v>-598.8</v>
      </c>
      <c r="C38" s="46" t="s">
        <v>19</v>
      </c>
      <c r="D38" s="45">
        <f>SUM(D23,D33,D37)</f>
        <v>2786.8</v>
      </c>
      <c r="E38" s="45">
        <f>SUM(E23,E33,E37)</f>
        <v>3624.0000000000005</v>
      </c>
      <c r="F38" s="45"/>
      <c r="G38" s="52"/>
      <c r="H38" s="45">
        <f>SUM(H23,H33,H37)</f>
        <v>3363.3</v>
      </c>
      <c r="I38" s="45">
        <f>SUM(I23,I33,I37)</f>
        <v>181.89999999999975</v>
      </c>
    </row>
    <row r="39" spans="1:9" ht="39.75" customHeight="1">
      <c r="A39" s="55"/>
      <c r="B39" s="45"/>
      <c r="C39" s="46" t="s">
        <v>41</v>
      </c>
      <c r="D39" s="70">
        <f>E38+F38-D38</f>
        <v>837.2000000000003</v>
      </c>
      <c r="E39" s="71"/>
      <c r="F39" s="72"/>
      <c r="G39" s="52"/>
      <c r="H39" s="62"/>
      <c r="I39" s="45"/>
    </row>
    <row r="40" spans="1:9" ht="24.75" customHeight="1">
      <c r="A40" s="44">
        <v>4</v>
      </c>
      <c r="B40" s="45">
        <v>134.3</v>
      </c>
      <c r="C40" s="46" t="s">
        <v>18</v>
      </c>
      <c r="D40" s="45">
        <v>89.6</v>
      </c>
      <c r="E40" s="45">
        <v>102.4</v>
      </c>
      <c r="F40" s="45"/>
      <c r="G40" s="50"/>
      <c r="H40" s="45">
        <v>353.1</v>
      </c>
      <c r="I40" s="45">
        <f>B40+E40-H40</f>
        <v>-116.4</v>
      </c>
    </row>
  </sheetData>
  <sheetProtection/>
  <mergeCells count="36">
    <mergeCell ref="A1:I1"/>
    <mergeCell ref="A3:I3"/>
    <mergeCell ref="B4:G4"/>
    <mergeCell ref="H4:I4"/>
    <mergeCell ref="H20:H21"/>
    <mergeCell ref="I20:I21"/>
    <mergeCell ref="D20:D21"/>
    <mergeCell ref="E20:E21"/>
    <mergeCell ref="F20:F21"/>
    <mergeCell ref="G20:G21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D39:F39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</mergeCells>
  <printOptions horizontalCentered="1"/>
  <pageMargins left="0.1968503937007874" right="0.1968503937007874" top="0.11811023622047245" bottom="0.11811023622047245" header="0.1968503937007874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52"/>
  <sheetViews>
    <sheetView tabSelected="1" zoomScalePageLayoutView="0" workbookViewId="0" topLeftCell="A37">
      <selection activeCell="A37" sqref="A37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98" t="s">
        <v>49</v>
      </c>
      <c r="B1" s="98"/>
      <c r="C1" s="98"/>
    </row>
    <row r="2" spans="1:3" ht="12.75" customHeight="1">
      <c r="A2" s="98"/>
      <c r="B2" s="98"/>
      <c r="C2" s="98"/>
    </row>
    <row r="3" spans="1:3" ht="12.75" customHeight="1">
      <c r="A3" s="98"/>
      <c r="B3" s="98"/>
      <c r="C3" s="98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 customHeight="1">
      <c r="A5" s="13" t="s">
        <v>57</v>
      </c>
      <c r="B5" s="14"/>
      <c r="C5" s="15"/>
    </row>
    <row r="6" spans="1:3" ht="12.75" customHeight="1">
      <c r="A6" s="105" t="s">
        <v>58</v>
      </c>
      <c r="B6" s="106"/>
      <c r="C6" s="15"/>
    </row>
    <row r="7" spans="1:3" ht="12.75" customHeight="1">
      <c r="A7" s="27" t="s">
        <v>84</v>
      </c>
      <c r="B7" s="30" t="s">
        <v>83</v>
      </c>
      <c r="C7" s="33" t="s">
        <v>83</v>
      </c>
    </row>
    <row r="8" spans="1:3" ht="12.75" customHeight="1">
      <c r="A8" s="37" t="s">
        <v>82</v>
      </c>
      <c r="B8" s="38" t="s">
        <v>71</v>
      </c>
      <c r="C8" s="39">
        <v>4</v>
      </c>
    </row>
    <row r="9" spans="1:3" ht="12.75" customHeight="1">
      <c r="A9" s="28" t="s">
        <v>85</v>
      </c>
      <c r="B9" s="31" t="s">
        <v>71</v>
      </c>
      <c r="C9" s="34">
        <v>20</v>
      </c>
    </row>
    <row r="10" spans="1:3" ht="12.75" customHeight="1">
      <c r="A10" s="21" t="s">
        <v>79</v>
      </c>
      <c r="B10" s="23" t="s">
        <v>62</v>
      </c>
      <c r="C10" s="22">
        <v>2</v>
      </c>
    </row>
    <row r="11" spans="1:3" ht="12.75" customHeight="1">
      <c r="A11" s="21" t="s">
        <v>86</v>
      </c>
      <c r="B11" s="23" t="s">
        <v>63</v>
      </c>
      <c r="C11" s="22">
        <v>41.4</v>
      </c>
    </row>
    <row r="12" spans="1:3" ht="12.75" customHeight="1">
      <c r="A12" s="21" t="s">
        <v>75</v>
      </c>
      <c r="B12" s="23" t="s">
        <v>71</v>
      </c>
      <c r="C12" s="22">
        <v>300</v>
      </c>
    </row>
    <row r="13" spans="1:3" ht="12.75" customHeight="1">
      <c r="A13" s="17" t="s">
        <v>73</v>
      </c>
      <c r="B13" s="23" t="s">
        <v>63</v>
      </c>
      <c r="C13" s="22">
        <v>7</v>
      </c>
    </row>
    <row r="14" spans="1:3" ht="12.75" customHeight="1">
      <c r="A14" s="21" t="s">
        <v>65</v>
      </c>
      <c r="B14" s="23" t="s">
        <v>62</v>
      </c>
      <c r="C14" s="22">
        <v>1</v>
      </c>
    </row>
    <row r="15" spans="1:3" ht="12.75" customHeight="1">
      <c r="A15" s="17" t="s">
        <v>87</v>
      </c>
      <c r="B15" s="23" t="s">
        <v>62</v>
      </c>
      <c r="C15" s="22">
        <v>2</v>
      </c>
    </row>
    <row r="16" spans="1:3" ht="12.75" customHeight="1">
      <c r="A16" s="17" t="s">
        <v>88</v>
      </c>
      <c r="B16" s="23" t="s">
        <v>62</v>
      </c>
      <c r="C16" s="22">
        <v>4</v>
      </c>
    </row>
    <row r="17" spans="1:3" ht="12.75" customHeight="1">
      <c r="A17" s="20" t="s">
        <v>77</v>
      </c>
      <c r="B17" s="24" t="s">
        <v>62</v>
      </c>
      <c r="C17" s="35">
        <v>3</v>
      </c>
    </row>
    <row r="18" spans="1:3" ht="12.75" customHeight="1">
      <c r="A18" s="26" t="s">
        <v>66</v>
      </c>
      <c r="B18" s="29" t="s">
        <v>62</v>
      </c>
      <c r="C18" s="32">
        <v>2</v>
      </c>
    </row>
    <row r="19" spans="1:3" ht="12.75" customHeight="1">
      <c r="A19" s="36" t="s">
        <v>78</v>
      </c>
      <c r="B19" s="24" t="s">
        <v>71</v>
      </c>
      <c r="C19" s="35">
        <v>1.88</v>
      </c>
    </row>
    <row r="20" spans="1:3" ht="12.75" customHeight="1">
      <c r="A20" s="27" t="s">
        <v>68</v>
      </c>
      <c r="B20" s="30" t="s">
        <v>62</v>
      </c>
      <c r="C20" s="33">
        <v>1</v>
      </c>
    </row>
    <row r="21" spans="1:3" ht="12.75" customHeight="1">
      <c r="A21" s="28" t="s">
        <v>67</v>
      </c>
      <c r="B21" s="31"/>
      <c r="C21" s="34"/>
    </row>
    <row r="22" spans="1:3" ht="12.75" customHeight="1">
      <c r="A22" s="21" t="s">
        <v>70</v>
      </c>
      <c r="B22" s="25" t="s">
        <v>71</v>
      </c>
      <c r="C22" s="22">
        <v>0.64</v>
      </c>
    </row>
    <row r="23" spans="1:3" ht="12.75" customHeight="1">
      <c r="A23" s="56" t="s">
        <v>89</v>
      </c>
      <c r="B23" s="25" t="s">
        <v>71</v>
      </c>
      <c r="C23" s="22">
        <v>1.76</v>
      </c>
    </row>
    <row r="24" spans="1:3" ht="12.75" customHeight="1">
      <c r="A24" s="17" t="s">
        <v>74</v>
      </c>
      <c r="B24" s="25" t="s">
        <v>71</v>
      </c>
      <c r="C24" s="22">
        <v>0.6</v>
      </c>
    </row>
    <row r="25" spans="1:3" ht="12.75">
      <c r="A25" s="17" t="s">
        <v>69</v>
      </c>
      <c r="B25" s="18" t="s">
        <v>62</v>
      </c>
      <c r="C25" s="19">
        <v>11</v>
      </c>
    </row>
    <row r="26" spans="1:5" ht="12.75">
      <c r="A26" s="17" t="s">
        <v>76</v>
      </c>
      <c r="B26" s="18" t="s">
        <v>71</v>
      </c>
      <c r="C26" s="19">
        <v>39.3</v>
      </c>
      <c r="D26" t="s">
        <v>83</v>
      </c>
      <c r="E26" t="s">
        <v>83</v>
      </c>
    </row>
    <row r="27" spans="1:3" ht="12.75">
      <c r="A27" s="107" t="s">
        <v>59</v>
      </c>
      <c r="B27" s="108"/>
      <c r="C27" s="16"/>
    </row>
    <row r="28" spans="1:3" ht="12.75">
      <c r="A28" s="17" t="s">
        <v>81</v>
      </c>
      <c r="B28" s="18" t="s">
        <v>63</v>
      </c>
      <c r="C28" s="19">
        <v>34</v>
      </c>
    </row>
    <row r="29" spans="1:3" ht="12.75">
      <c r="A29" s="17" t="s">
        <v>80</v>
      </c>
      <c r="B29" s="18" t="s">
        <v>62</v>
      </c>
      <c r="C29" s="19">
        <v>2</v>
      </c>
    </row>
    <row r="30" spans="1:3" ht="12.75">
      <c r="A30" s="17" t="s">
        <v>72</v>
      </c>
      <c r="B30" s="18" t="s">
        <v>62</v>
      </c>
      <c r="C30" s="19">
        <v>34</v>
      </c>
    </row>
    <row r="31" spans="1:3" ht="12.75">
      <c r="A31" s="100" t="s">
        <v>64</v>
      </c>
      <c r="B31" s="101"/>
      <c r="C31" s="102"/>
    </row>
    <row r="32" spans="1:3" ht="12.75">
      <c r="A32" s="63" t="s">
        <v>107</v>
      </c>
      <c r="B32" s="64" t="s">
        <v>62</v>
      </c>
      <c r="C32" s="63">
        <v>8</v>
      </c>
    </row>
    <row r="33" spans="1:3" ht="12.75">
      <c r="A33" s="63" t="s">
        <v>108</v>
      </c>
      <c r="B33" s="64" t="s">
        <v>62</v>
      </c>
      <c r="C33" s="63">
        <v>4</v>
      </c>
    </row>
    <row r="34" spans="1:3" ht="12.75">
      <c r="A34" s="63" t="s">
        <v>109</v>
      </c>
      <c r="B34" s="64" t="s">
        <v>62</v>
      </c>
      <c r="C34" s="63">
        <v>26</v>
      </c>
    </row>
    <row r="35" spans="1:3" ht="12.75">
      <c r="A35" s="63" t="s">
        <v>110</v>
      </c>
      <c r="B35" s="64" t="s">
        <v>63</v>
      </c>
      <c r="C35" s="63">
        <v>22</v>
      </c>
    </row>
    <row r="36" spans="1:3" ht="12.75">
      <c r="A36" s="63" t="s">
        <v>111</v>
      </c>
      <c r="B36" s="64" t="s">
        <v>63</v>
      </c>
      <c r="C36" s="63">
        <v>11</v>
      </c>
    </row>
    <row r="37" spans="1:3" ht="12.75">
      <c r="A37" s="63" t="s">
        <v>112</v>
      </c>
      <c r="B37" s="64" t="s">
        <v>63</v>
      </c>
      <c r="C37" s="63">
        <v>9</v>
      </c>
    </row>
    <row r="38" spans="1:3" ht="12.75">
      <c r="A38" s="63" t="s">
        <v>113</v>
      </c>
      <c r="B38" s="64" t="s">
        <v>62</v>
      </c>
      <c r="C38" s="63">
        <v>8</v>
      </c>
    </row>
    <row r="39" spans="1:3" ht="12.75">
      <c r="A39" s="63" t="s">
        <v>114</v>
      </c>
      <c r="B39" s="64" t="s">
        <v>62</v>
      </c>
      <c r="C39" s="63">
        <v>4</v>
      </c>
    </row>
    <row r="40" spans="1:3" ht="12.75">
      <c r="A40" s="63" t="s">
        <v>115</v>
      </c>
      <c r="B40" s="64" t="s">
        <v>62</v>
      </c>
      <c r="C40" s="63">
        <v>26</v>
      </c>
    </row>
    <row r="41" spans="1:3" ht="12.75">
      <c r="A41" s="63" t="s">
        <v>116</v>
      </c>
      <c r="B41" s="64" t="s">
        <v>62</v>
      </c>
      <c r="C41" s="63">
        <v>46</v>
      </c>
    </row>
    <row r="42" spans="1:3" ht="12.75">
      <c r="A42" s="63" t="s">
        <v>117</v>
      </c>
      <c r="B42" s="64" t="s">
        <v>62</v>
      </c>
      <c r="C42" s="63">
        <v>4</v>
      </c>
    </row>
    <row r="43" spans="1:3" ht="12.75">
      <c r="A43" s="63" t="s">
        <v>118</v>
      </c>
      <c r="B43" s="64" t="s">
        <v>62</v>
      </c>
      <c r="C43" s="63">
        <v>26</v>
      </c>
    </row>
    <row r="44" spans="1:3" ht="12.75">
      <c r="A44" s="100" t="s">
        <v>60</v>
      </c>
      <c r="B44" s="101"/>
      <c r="C44" s="102"/>
    </row>
    <row r="45" spans="1:3" ht="12.75">
      <c r="A45" s="100" t="s">
        <v>61</v>
      </c>
      <c r="B45" s="103"/>
      <c r="C45" s="104"/>
    </row>
    <row r="47" spans="1:3" ht="12.75">
      <c r="A47" s="98" t="s">
        <v>90</v>
      </c>
      <c r="B47" s="98"/>
      <c r="C47" s="98"/>
    </row>
    <row r="48" spans="1:3" ht="12.75">
      <c r="A48" s="98"/>
      <c r="B48" s="98"/>
      <c r="C48" s="98"/>
    </row>
    <row r="49" spans="1:3" ht="12.75">
      <c r="A49" s="99"/>
      <c r="B49" s="99"/>
      <c r="C49" s="99"/>
    </row>
    <row r="50" spans="1:3" ht="12.75">
      <c r="A50" s="11" t="s">
        <v>53</v>
      </c>
      <c r="B50" s="57" t="s">
        <v>54</v>
      </c>
      <c r="C50" s="57" t="s">
        <v>55</v>
      </c>
    </row>
    <row r="51" spans="1:3" ht="12.75">
      <c r="A51" s="58" t="s">
        <v>91</v>
      </c>
      <c r="B51" s="59" t="s">
        <v>62</v>
      </c>
      <c r="C51" s="60">
        <v>2</v>
      </c>
    </row>
    <row r="52" spans="1:3" ht="12.75">
      <c r="A52" s="63" t="s">
        <v>94</v>
      </c>
      <c r="B52" s="64" t="s">
        <v>71</v>
      </c>
      <c r="C52" s="65">
        <v>106</v>
      </c>
    </row>
  </sheetData>
  <sheetProtection/>
  <mergeCells count="7">
    <mergeCell ref="A47:C49"/>
    <mergeCell ref="A44:C44"/>
    <mergeCell ref="A45:C45"/>
    <mergeCell ref="A1:C3"/>
    <mergeCell ref="A31:C31"/>
    <mergeCell ref="A6:B6"/>
    <mergeCell ref="A27:B27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2013-05-28T07:28:28Z</cp:lastPrinted>
  <dcterms:created xsi:type="dcterms:W3CDTF">2010-04-01T07:27:06Z</dcterms:created>
  <dcterms:modified xsi:type="dcterms:W3CDTF">2013-08-22T09:27:35Z</dcterms:modified>
  <cp:category/>
  <cp:version/>
  <cp:contentType/>
  <cp:contentStatus/>
</cp:coreProperties>
</file>