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31" windowWidth="7425" windowHeight="10440" activeTab="1"/>
  </bookViews>
  <sheets>
    <sheet name="2012" sheetId="1" r:id="rId1"/>
    <sheet name="Перечень выполненых работ" sheetId="2" r:id="rId2"/>
  </sheets>
  <definedNames>
    <definedName name="_xlnm.Print_Area" localSheetId="0">'2012'!$A$1:$I$40</definedName>
  </definedNames>
  <calcPr fullCalcOnLoad="1"/>
</workbook>
</file>

<file path=xl/sharedStrings.xml><?xml version="1.0" encoding="utf-8"?>
<sst xmlns="http://schemas.openxmlformats.org/spreadsheetml/2006/main" count="199" uniqueCount="145">
  <si>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</si>
  <si>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</si>
  <si>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</si>
  <si>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</si>
  <si>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</si>
  <si>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</si>
  <si>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</si>
  <si>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</si>
  <si>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</si>
  <si>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</si>
  <si>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</si>
  <si>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</si>
  <si>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</si>
  <si>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</si>
  <si>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</si>
  <si>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</si>
  <si>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</si>
  <si>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</si>
  <si>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</si>
  <si>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</si>
  <si>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</si>
  <si>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</si>
  <si>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</si>
  <si>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</si>
  <si>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</si>
  <si>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</si>
  <si>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</si>
  <si>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</si>
  <si>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</si>
  <si>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</si>
  <si>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</si>
  <si>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</si>
  <si>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</si>
  <si>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</si>
  <si>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</si>
  <si>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</si>
  <si>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</si>
  <si>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</si>
  <si>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</si>
  <si>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</si>
  <si>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</si>
  <si>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</si>
  <si>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(+) задолженность собственников, (-) переплата собственников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</si>
  <si>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</si>
  <si>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</si>
  <si>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</si>
  <si>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</si>
  <si>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</si>
  <si>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</si>
  <si>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</si>
  <si>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</si>
  <si>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</si>
  <si>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</si>
  <si>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Наименование работ</t>
  </si>
  <si>
    <t>Ед. изм</t>
  </si>
  <si>
    <t>Количество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</si>
  <si>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</si>
  <si>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</si>
  <si>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t>м</t>
  </si>
  <si>
    <t>м2</t>
  </si>
  <si>
    <t>Капитальный ремонт общего имущества МКД</t>
  </si>
  <si>
    <t xml:space="preserve">             3. Содержание и обслуживание электрооборудования, в том числе:</t>
  </si>
  <si>
    <t xml:space="preserve">             2. Текущий ремонт общего имущества в МКД, в том числе:</t>
  </si>
  <si>
    <t xml:space="preserve">             1. Санитарное содержание МКД и придомовой территории.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</si>
  <si>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</si>
  <si>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</si>
  <si>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дверной пружины</t>
  </si>
  <si>
    <t xml:space="preserve">Ремонт инвентаря для дворников и техничек с заточкой инструмента </t>
  </si>
  <si>
    <t>Установка в коробки и крепление снятых оконных рам</t>
  </si>
  <si>
    <t xml:space="preserve">             4. Санитарно-техническое обслуживание внутридомового оборудования, в том числе:</t>
  </si>
  <si>
    <t>Утепление нерабочих вентканалов на кровле по заявкам</t>
  </si>
  <si>
    <t>Смена лампы высокого давления в светильнике наружного освещения</t>
  </si>
  <si>
    <t xml:space="preserve">Смена замка навесного </t>
  </si>
  <si>
    <t>Крепление дверных коробок</t>
  </si>
  <si>
    <t>Ремонт чердачных люков: смена приборов (проушины)</t>
  </si>
  <si>
    <t>Смена остекления оконных створок на лестничных площадках</t>
  </si>
  <si>
    <t xml:space="preserve">Смена электроламп в местах общего пользования </t>
  </si>
  <si>
    <t xml:space="preserve">Очистка ливневой канализации от наледи </t>
  </si>
  <si>
    <t>Ремонт дверных полотен: смена притворной планки</t>
  </si>
  <si>
    <t>Очистка кровли от снега</t>
  </si>
  <si>
    <t>Снятие щитов утепления с продухов подвала на летний период</t>
  </si>
  <si>
    <t>Ремонт оконных створок: крепление брусков</t>
  </si>
  <si>
    <t>Окраска игрового оборудования детских площадок</t>
  </si>
  <si>
    <t>Ремонт скамеек, установленных на придомовой территории</t>
  </si>
  <si>
    <t>Смена дверных полотен с установкой приборов</t>
  </si>
  <si>
    <t>Демонтаж разрушенных железобетонных вентзонтов с кровли</t>
  </si>
  <si>
    <t xml:space="preserve">Установка металлических вентзонтов с поднятием на кровлю и креплением </t>
  </si>
  <si>
    <t>к вентшахтам</t>
  </si>
  <si>
    <t>Смена распределительной коробки</t>
  </si>
  <si>
    <t>Смена оптико-аккустического светильника на лестничной площадке</t>
  </si>
  <si>
    <t>Очистка чердачного помещения от мусора</t>
  </si>
  <si>
    <t>Очистка кровли от сучьев, листьев и мусора</t>
  </si>
  <si>
    <t>Ремонт бетонной кровли: заделка стыков плит покрытия</t>
  </si>
  <si>
    <t>Восстановление кирпичной кладки вентшахт на кровле</t>
  </si>
  <si>
    <t>м3</t>
  </si>
  <si>
    <t>Смена поручня</t>
  </si>
  <si>
    <t>Ремонт оконных створок: смена приборов (ручки, шпингалеты)</t>
  </si>
  <si>
    <t>Смена розетки штепсельной</t>
  </si>
  <si>
    <t>Ремонт стыков стеновых панелей со стороны фасада с автовышки</t>
  </si>
  <si>
    <t>Ремонт дверных полотен: смена приборов (петли, ручки, проушины)</t>
  </si>
  <si>
    <t>Смена наличников дверных коробок</t>
  </si>
  <si>
    <t>Смена автоматического выключателя</t>
  </si>
  <si>
    <t>Монтаж силового кабеля, электропровода</t>
  </si>
  <si>
    <t>Изготовление бруска 50*40 для установки почтовых ящиков</t>
  </si>
  <si>
    <t>Смена почтовых ящиков многосекционных</t>
  </si>
  <si>
    <t>гидроизоляция наплавляемым материалом в 1 слой</t>
  </si>
  <si>
    <t xml:space="preserve">Ремонт балконных козырьков 5-го этажа: устройство примыкания к стене и 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</si>
  <si>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53а</t>
    </r>
    <r>
      <rPr>
        <sz val="11"/>
        <rFont val="Times New Roman"/>
        <family val="1"/>
      </rPr>
      <t xml:space="preserve">
за 2012 год</t>
    </r>
  </si>
  <si>
    <t>Закрытие продухов подвала на зимний период дощатыми щитами</t>
  </si>
  <si>
    <t>Ремонт панельных стыков со стороны фасада с земли и лесов</t>
  </si>
  <si>
    <t>Окраска сидений скамеек по новой деревянной поверхности</t>
  </si>
  <si>
    <t>Ремонт подъездов № 1,2,3,4,5,6</t>
  </si>
  <si>
    <t>подъезд</t>
  </si>
  <si>
    <t>Ремонт отмостки</t>
  </si>
  <si>
    <t>Средства              по ФЗ-185</t>
  </si>
  <si>
    <t>Региональная адресная программа по проведению капитального ремонта многоквартирных домов</t>
  </si>
  <si>
    <t>Ремонт внутридомовых инженерных сетей (ФЗ-185)</t>
  </si>
  <si>
    <t>Установка общедомовых приборов учета (ФЗ-185)</t>
  </si>
  <si>
    <t>Энергоаудит (ФЗ-185)</t>
  </si>
  <si>
    <t xml:space="preserve"> </t>
  </si>
  <si>
    <t>Очистка балконных козырьков 5-го этажа от снега с автовышки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</si>
  <si>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</si>
  <si>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</si>
  <si>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</si>
  <si>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</si>
  <si>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</si>
  <si>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</si>
  <si>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</si>
  <si>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</si>
  <si>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</si>
  <si>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</si>
  <si>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</si>
  <si>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</si>
  <si>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</si>
  <si>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</si>
  <si>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</si>
  <si>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Труба d15</t>
  </si>
  <si>
    <t>Труба d20</t>
  </si>
  <si>
    <t>Труба d25</t>
  </si>
  <si>
    <t>Труба d 32</t>
  </si>
  <si>
    <t>Труба d 40</t>
  </si>
  <si>
    <t>Контрогайка d 15</t>
  </si>
  <si>
    <t>Контрогайка d 20</t>
  </si>
  <si>
    <t>Муфта d15</t>
  </si>
  <si>
    <t>Муфта d 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</si>
</sst>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5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right" vertical="center" wrapText="1"/>
    </xf>
    <xf numFmtId="0" fontId="25" fillId="0" borderId="17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right" vertical="center" wrapText="1"/>
    </xf>
    <xf numFmtId="0" fontId="25" fillId="0" borderId="18" xfId="0" applyFont="1" applyBorder="1" applyAlignment="1">
      <alignment horizontal="righ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25" fillId="0" borderId="18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8" fontId="5" fillId="0" borderId="1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 indent="5"/>
    </xf>
    <xf numFmtId="0" fontId="4" fillId="0" borderId="23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23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6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7">
      <selection activeCell="H20" sqref="H20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2.625" style="2" customWidth="1"/>
    <col min="4" max="5" width="14.00390625" style="2" customWidth="1"/>
    <col min="6" max="6" width="15.00390625" style="2" customWidth="1"/>
    <col min="7" max="7" width="43.75390625" style="2" customWidth="1"/>
    <col min="8" max="8" width="10.875" style="2" customWidth="1"/>
    <col min="9" max="9" width="10.00390625" style="2" customWidth="1"/>
    <col min="10" max="16384" width="9.125" style="2" customWidth="1"/>
  </cols>
  <sheetData>
    <row r="1" spans="1:9" ht="75" customHeight="1">
      <c r="A1" s="64" t="s">
        <v>107</v>
      </c>
      <c r="B1" s="64"/>
      <c r="C1" s="64"/>
      <c r="D1" s="64"/>
      <c r="E1" s="64"/>
      <c r="F1" s="64"/>
      <c r="G1" s="64"/>
      <c r="H1" s="64"/>
      <c r="I1" s="64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69" t="s">
        <v>28</v>
      </c>
      <c r="B3" s="70"/>
      <c r="C3" s="70"/>
      <c r="D3" s="70"/>
      <c r="E3" s="70"/>
      <c r="F3" s="70"/>
      <c r="G3" s="70"/>
      <c r="H3" s="70"/>
      <c r="I3" s="71"/>
    </row>
    <row r="4" spans="1:9" ht="21" customHeight="1">
      <c r="A4" s="4">
        <v>1</v>
      </c>
      <c r="B4" s="72" t="s">
        <v>23</v>
      </c>
      <c r="C4" s="73"/>
      <c r="D4" s="73"/>
      <c r="E4" s="73"/>
      <c r="F4" s="73"/>
      <c r="G4" s="74"/>
      <c r="H4" s="75">
        <v>1987</v>
      </c>
      <c r="I4" s="76"/>
    </row>
    <row r="5" spans="1:9" ht="21" customHeight="1">
      <c r="A5" s="4">
        <v>2</v>
      </c>
      <c r="B5" s="72" t="s">
        <v>20</v>
      </c>
      <c r="C5" s="73"/>
      <c r="D5" s="73"/>
      <c r="E5" s="73"/>
      <c r="F5" s="73"/>
      <c r="G5" s="74"/>
      <c r="H5" s="75">
        <v>5</v>
      </c>
      <c r="I5" s="76"/>
    </row>
    <row r="6" spans="1:9" ht="21" customHeight="1">
      <c r="A6" s="4">
        <v>3</v>
      </c>
      <c r="B6" s="72" t="s">
        <v>21</v>
      </c>
      <c r="C6" s="73"/>
      <c r="D6" s="73"/>
      <c r="E6" s="73"/>
      <c r="F6" s="73"/>
      <c r="G6" s="74"/>
      <c r="H6" s="75">
        <v>6</v>
      </c>
      <c r="I6" s="76"/>
    </row>
    <row r="7" spans="1:9" ht="21" customHeight="1">
      <c r="A7" s="4">
        <v>4</v>
      </c>
      <c r="B7" s="72" t="s">
        <v>22</v>
      </c>
      <c r="C7" s="73"/>
      <c r="D7" s="73"/>
      <c r="E7" s="73"/>
      <c r="F7" s="73"/>
      <c r="G7" s="74"/>
      <c r="H7" s="75">
        <v>88</v>
      </c>
      <c r="I7" s="76"/>
    </row>
    <row r="8" spans="1:9" ht="21" customHeight="1">
      <c r="A8" s="4">
        <v>5</v>
      </c>
      <c r="B8" s="72" t="s">
        <v>24</v>
      </c>
      <c r="C8" s="73"/>
      <c r="D8" s="73"/>
      <c r="E8" s="73"/>
      <c r="F8" s="73"/>
      <c r="G8" s="74"/>
      <c r="H8" s="75">
        <f>H10+H9</f>
        <v>4904.6</v>
      </c>
      <c r="I8" s="76"/>
    </row>
    <row r="9" spans="1:9" ht="21" customHeight="1">
      <c r="A9" s="4">
        <v>6</v>
      </c>
      <c r="B9" s="72" t="s">
        <v>25</v>
      </c>
      <c r="C9" s="73"/>
      <c r="D9" s="73"/>
      <c r="E9" s="73"/>
      <c r="F9" s="73"/>
      <c r="G9" s="74"/>
      <c r="H9" s="75">
        <v>4380.5</v>
      </c>
      <c r="I9" s="76"/>
    </row>
    <row r="10" spans="1:9" ht="19.5" customHeight="1">
      <c r="A10" s="4">
        <v>7</v>
      </c>
      <c r="B10" s="81" t="s">
        <v>26</v>
      </c>
      <c r="C10" s="81"/>
      <c r="D10" s="81"/>
      <c r="E10" s="81"/>
      <c r="F10" s="81"/>
      <c r="G10" s="81"/>
      <c r="H10" s="75">
        <v>524.1</v>
      </c>
      <c r="I10" s="76"/>
    </row>
    <row r="11" spans="1:9" ht="21" customHeight="1">
      <c r="A11" s="4">
        <v>8</v>
      </c>
      <c r="B11" s="81" t="s">
        <v>27</v>
      </c>
      <c r="C11" s="81"/>
      <c r="D11" s="81"/>
      <c r="E11" s="81"/>
      <c r="F11" s="81"/>
      <c r="G11" s="81"/>
      <c r="H11" s="75">
        <v>5948</v>
      </c>
      <c r="I11" s="76"/>
    </row>
    <row r="12" spans="1:9" ht="14.25" customHeight="1">
      <c r="A12" s="64"/>
      <c r="B12" s="64"/>
      <c r="C12" s="64"/>
      <c r="D12" s="64"/>
      <c r="E12" s="64"/>
      <c r="F12" s="64"/>
      <c r="G12" s="64"/>
      <c r="H12" s="64"/>
      <c r="I12" s="64"/>
    </row>
    <row r="13" spans="1:9" ht="21" customHeight="1">
      <c r="A13" s="69" t="s">
        <v>29</v>
      </c>
      <c r="B13" s="70"/>
      <c r="C13" s="70"/>
      <c r="D13" s="70"/>
      <c r="E13" s="70"/>
      <c r="F13" s="70"/>
      <c r="G13" s="70"/>
      <c r="H13" s="70"/>
      <c r="I13" s="71"/>
    </row>
    <row r="14" spans="1:9" ht="21" customHeight="1">
      <c r="A14" s="61" t="s">
        <v>42</v>
      </c>
      <c r="B14" s="62"/>
      <c r="C14" s="62"/>
      <c r="D14" s="62"/>
      <c r="E14" s="62"/>
      <c r="F14" s="62"/>
      <c r="G14" s="62"/>
      <c r="H14" s="62"/>
      <c r="I14" s="63"/>
    </row>
    <row r="15" spans="1:9" ht="12.75" customHeight="1">
      <c r="A15" s="67" t="s">
        <v>3</v>
      </c>
      <c r="B15" s="67" t="s">
        <v>31</v>
      </c>
      <c r="C15" s="65" t="s">
        <v>0</v>
      </c>
      <c r="D15" s="80"/>
      <c r="E15" s="80"/>
      <c r="F15" s="66"/>
      <c r="G15" s="65" t="s">
        <v>2</v>
      </c>
      <c r="H15" s="66"/>
      <c r="I15" s="67" t="s">
        <v>32</v>
      </c>
    </row>
    <row r="16" spans="1:9" ht="57.75" customHeight="1">
      <c r="A16" s="68"/>
      <c r="B16" s="68"/>
      <c r="C16" s="4" t="s">
        <v>1</v>
      </c>
      <c r="D16" s="4" t="s">
        <v>33</v>
      </c>
      <c r="E16" s="4" t="s">
        <v>34</v>
      </c>
      <c r="F16" s="4" t="s">
        <v>49</v>
      </c>
      <c r="G16" s="4" t="s">
        <v>1</v>
      </c>
      <c r="H16" s="4" t="s">
        <v>35</v>
      </c>
      <c r="I16" s="68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39">
        <v>-3.6</v>
      </c>
      <c r="C19" s="37" t="s">
        <v>4</v>
      </c>
      <c r="D19" s="39">
        <v>41.8</v>
      </c>
      <c r="E19" s="60">
        <f>D19-(B19-I19)</f>
        <v>41.9</v>
      </c>
      <c r="F19" s="39"/>
      <c r="G19" s="40" t="s">
        <v>48</v>
      </c>
      <c r="H19" s="60">
        <f>E19</f>
        <v>41.9</v>
      </c>
      <c r="I19" s="39">
        <v>-3.5</v>
      </c>
    </row>
    <row r="20" spans="1:9" ht="114.75">
      <c r="A20" s="38" t="s">
        <v>12</v>
      </c>
      <c r="B20" s="41">
        <v>-79.9</v>
      </c>
      <c r="C20" s="42" t="s">
        <v>50</v>
      </c>
      <c r="D20" s="41">
        <v>714</v>
      </c>
      <c r="E20" s="41">
        <v>716.7</v>
      </c>
      <c r="F20" s="41"/>
      <c r="G20" s="43" t="s">
        <v>56</v>
      </c>
      <c r="H20" s="41">
        <v>824.3</v>
      </c>
      <c r="I20" s="60">
        <f>B20-D20+E20+E20-H20</f>
        <v>-184.79999999999984</v>
      </c>
    </row>
    <row r="21" spans="1:9" ht="27" customHeight="1">
      <c r="A21" s="38" t="s">
        <v>121</v>
      </c>
      <c r="B21" s="41">
        <v>-1.7</v>
      </c>
      <c r="C21" s="42" t="s">
        <v>36</v>
      </c>
      <c r="D21" s="41">
        <v>16.8</v>
      </c>
      <c r="E21" s="60">
        <f>D21-(B21-I21)</f>
        <v>17.1</v>
      </c>
      <c r="F21" s="41"/>
      <c r="G21" s="48" t="s">
        <v>47</v>
      </c>
      <c r="H21" s="60">
        <f>E21</f>
        <v>17.1</v>
      </c>
      <c r="I21" s="41">
        <v>-1.4</v>
      </c>
    </row>
    <row r="22" spans="1:9" ht="27" customHeight="1">
      <c r="A22" s="44"/>
      <c r="B22" s="45">
        <f>SUM(B19:B21)</f>
        <v>-85.2</v>
      </c>
      <c r="C22" s="46" t="s">
        <v>6</v>
      </c>
      <c r="D22" s="45">
        <f>SUM(D19:D21)</f>
        <v>772.5999999999999</v>
      </c>
      <c r="E22" s="45">
        <f>SUM(E19:E21)</f>
        <v>775.7</v>
      </c>
      <c r="F22" s="45"/>
      <c r="G22" s="47"/>
      <c r="H22" s="45">
        <f>SUM(H19:H21)</f>
        <v>883.3</v>
      </c>
      <c r="I22" s="45">
        <f>SUM(I19:I21)</f>
        <v>-189.69999999999985</v>
      </c>
    </row>
    <row r="23" spans="1:9" ht="27" customHeight="1">
      <c r="A23" s="44">
        <v>2</v>
      </c>
      <c r="B23" s="45"/>
      <c r="C23" s="46" t="s">
        <v>7</v>
      </c>
      <c r="D23" s="45"/>
      <c r="E23" s="45"/>
      <c r="F23" s="45"/>
      <c r="G23" s="47"/>
      <c r="H23" s="45"/>
      <c r="I23" s="45"/>
    </row>
    <row r="24" spans="1:9" ht="27" customHeight="1">
      <c r="A24" s="38" t="s">
        <v>14</v>
      </c>
      <c r="B24" s="60">
        <v>-76.2</v>
      </c>
      <c r="C24" s="42" t="s">
        <v>9</v>
      </c>
      <c r="D24" s="41">
        <v>795.9</v>
      </c>
      <c r="E24" s="60">
        <f aca="true" t="shared" si="0" ref="E24:E31">D24-(B24-I24)</f>
        <v>804.6</v>
      </c>
      <c r="F24" s="41"/>
      <c r="G24" s="48" t="s">
        <v>43</v>
      </c>
      <c r="H24" s="60">
        <f aca="true" t="shared" si="1" ref="H24:H31">E24</f>
        <v>804.6</v>
      </c>
      <c r="I24" s="41">
        <v>-67.5</v>
      </c>
    </row>
    <row r="25" spans="1:9" ht="27" customHeight="1">
      <c r="A25" s="49" t="s">
        <v>15</v>
      </c>
      <c r="B25" s="60">
        <v>-30</v>
      </c>
      <c r="C25" s="42" t="s">
        <v>10</v>
      </c>
      <c r="D25" s="41">
        <v>267.9</v>
      </c>
      <c r="E25" s="60">
        <f t="shared" si="0"/>
        <v>273.79999999999995</v>
      </c>
      <c r="F25" s="41"/>
      <c r="G25" s="48" t="s">
        <v>44</v>
      </c>
      <c r="H25" s="60">
        <f t="shared" si="1"/>
        <v>273.79999999999995</v>
      </c>
      <c r="I25" s="41">
        <v>-24.1</v>
      </c>
    </row>
    <row r="26" spans="1:9" ht="27" customHeight="1">
      <c r="A26" s="49" t="s">
        <v>16</v>
      </c>
      <c r="B26" s="60">
        <v>0</v>
      </c>
      <c r="C26" s="42" t="s">
        <v>126</v>
      </c>
      <c r="D26" s="41">
        <v>-9.7</v>
      </c>
      <c r="E26" s="60">
        <f t="shared" si="0"/>
        <v>0.7000000000000011</v>
      </c>
      <c r="F26" s="41"/>
      <c r="G26" s="48" t="s">
        <v>127</v>
      </c>
      <c r="H26" s="60">
        <f t="shared" si="1"/>
        <v>0.7000000000000011</v>
      </c>
      <c r="I26" s="41">
        <v>10.4</v>
      </c>
    </row>
    <row r="27" spans="1:9" ht="27" customHeight="1">
      <c r="A27" s="38" t="s">
        <v>17</v>
      </c>
      <c r="B27" s="60">
        <v>-14.6</v>
      </c>
      <c r="C27" s="42" t="s">
        <v>30</v>
      </c>
      <c r="D27" s="41">
        <v>132.3</v>
      </c>
      <c r="E27" s="60">
        <f t="shared" si="0"/>
        <v>134.9</v>
      </c>
      <c r="F27" s="41"/>
      <c r="G27" s="48" t="s">
        <v>45</v>
      </c>
      <c r="H27" s="60">
        <f t="shared" si="1"/>
        <v>134.9</v>
      </c>
      <c r="I27" s="41">
        <v>-12</v>
      </c>
    </row>
    <row r="28" spans="1:9" ht="27" customHeight="1">
      <c r="A28" s="38" t="s">
        <v>122</v>
      </c>
      <c r="B28" s="60">
        <v>0</v>
      </c>
      <c r="C28" s="42" t="s">
        <v>128</v>
      </c>
      <c r="D28" s="41">
        <v>26.7</v>
      </c>
      <c r="E28" s="60">
        <f t="shared" si="0"/>
        <v>18.299999999999997</v>
      </c>
      <c r="F28" s="41"/>
      <c r="G28" s="48" t="s">
        <v>129</v>
      </c>
      <c r="H28" s="60">
        <f t="shared" si="1"/>
        <v>18.299999999999997</v>
      </c>
      <c r="I28" s="41">
        <v>-8.4</v>
      </c>
    </row>
    <row r="29" spans="1:9" ht="27" customHeight="1">
      <c r="A29" s="38" t="s">
        <v>123</v>
      </c>
      <c r="B29" s="60">
        <v>-10</v>
      </c>
      <c r="C29" s="42" t="s">
        <v>8</v>
      </c>
      <c r="D29" s="41">
        <v>90.9</v>
      </c>
      <c r="E29" s="60">
        <f t="shared" si="0"/>
        <v>92.60000000000001</v>
      </c>
      <c r="F29" s="41"/>
      <c r="G29" s="48" t="s">
        <v>46</v>
      </c>
      <c r="H29" s="60">
        <f t="shared" si="1"/>
        <v>92.60000000000001</v>
      </c>
      <c r="I29" s="41">
        <v>-8.3</v>
      </c>
    </row>
    <row r="30" spans="1:9" ht="27" customHeight="1">
      <c r="A30" s="38" t="s">
        <v>124</v>
      </c>
      <c r="B30" s="41">
        <v>0</v>
      </c>
      <c r="C30" s="42" t="s">
        <v>130</v>
      </c>
      <c r="D30" s="41">
        <v>10.4</v>
      </c>
      <c r="E30" s="60">
        <f t="shared" si="0"/>
        <v>7.4</v>
      </c>
      <c r="F30" s="41"/>
      <c r="G30" s="48" t="s">
        <v>131</v>
      </c>
      <c r="H30" s="60">
        <f t="shared" si="1"/>
        <v>7.4</v>
      </c>
      <c r="I30" s="41">
        <v>-3</v>
      </c>
    </row>
    <row r="31" spans="1:9" ht="27" customHeight="1">
      <c r="A31" s="38" t="s">
        <v>125</v>
      </c>
      <c r="B31" s="41">
        <v>0</v>
      </c>
      <c r="C31" s="42" t="s">
        <v>132</v>
      </c>
      <c r="D31" s="41">
        <v>6.9</v>
      </c>
      <c r="E31" s="60">
        <f t="shared" si="0"/>
        <v>5.300000000000001</v>
      </c>
      <c r="F31" s="41"/>
      <c r="G31" s="48" t="s">
        <v>133</v>
      </c>
      <c r="H31" s="60">
        <f t="shared" si="1"/>
        <v>5.300000000000001</v>
      </c>
      <c r="I31" s="41">
        <v>-1.6</v>
      </c>
    </row>
    <row r="32" spans="1:9" ht="27" customHeight="1">
      <c r="A32" s="44"/>
      <c r="B32" s="45">
        <f>SUM(B24:B31)</f>
        <v>-130.8</v>
      </c>
      <c r="C32" s="46" t="s">
        <v>13</v>
      </c>
      <c r="D32" s="45">
        <f>SUM(D24:D31)</f>
        <v>1321.3000000000002</v>
      </c>
      <c r="E32" s="45">
        <f>SUM(E24:E31)</f>
        <v>1337.6000000000001</v>
      </c>
      <c r="F32" s="45"/>
      <c r="G32" s="50"/>
      <c r="H32" s="45">
        <f>SUM(H24:H31)</f>
        <v>1337.6000000000001</v>
      </c>
      <c r="I32" s="45">
        <f>SUM(I24:I31)</f>
        <v>-114.49999999999999</v>
      </c>
    </row>
    <row r="33" spans="1:9" ht="26.25" customHeight="1">
      <c r="A33" s="44">
        <v>3</v>
      </c>
      <c r="B33" s="51"/>
      <c r="C33" s="46" t="s">
        <v>37</v>
      </c>
      <c r="D33" s="41"/>
      <c r="E33" s="41"/>
      <c r="F33" s="41"/>
      <c r="G33" s="52"/>
      <c r="H33" s="41"/>
      <c r="I33" s="41"/>
    </row>
    <row r="34" spans="1:9" ht="30">
      <c r="A34" s="38" t="s">
        <v>51</v>
      </c>
      <c r="B34" s="41">
        <v>-0.1</v>
      </c>
      <c r="C34" s="42" t="s">
        <v>38</v>
      </c>
      <c r="D34" s="41">
        <v>0.6</v>
      </c>
      <c r="E34" s="60">
        <f>D34-(B34-I34)</f>
        <v>0.6</v>
      </c>
      <c r="F34" s="41"/>
      <c r="G34" s="52"/>
      <c r="H34" s="60">
        <f>E34</f>
        <v>0.6</v>
      </c>
      <c r="I34" s="41">
        <v>-0.1</v>
      </c>
    </row>
    <row r="35" spans="1:9" ht="30" customHeight="1">
      <c r="A35" s="38" t="s">
        <v>52</v>
      </c>
      <c r="B35" s="41">
        <v>-1.9</v>
      </c>
      <c r="C35" s="42" t="s">
        <v>39</v>
      </c>
      <c r="D35" s="41">
        <v>16</v>
      </c>
      <c r="E35" s="60">
        <f>D35-(B35-I35)</f>
        <v>16.6</v>
      </c>
      <c r="F35" s="41"/>
      <c r="G35" s="52"/>
      <c r="H35" s="60">
        <f>E35</f>
        <v>16.6</v>
      </c>
      <c r="I35" s="41">
        <v>-1.3</v>
      </c>
    </row>
    <row r="36" spans="1:9" s="9" customFormat="1" ht="30" customHeight="1">
      <c r="A36" s="44"/>
      <c r="B36" s="45">
        <f>SUM(B34:B35)</f>
        <v>-2</v>
      </c>
      <c r="C36" s="46" t="s">
        <v>40</v>
      </c>
      <c r="D36" s="45">
        <f>SUM(D34:D35)</f>
        <v>16.6</v>
      </c>
      <c r="E36" s="45">
        <f>SUM(E34:E35)</f>
        <v>17.200000000000003</v>
      </c>
      <c r="F36" s="45"/>
      <c r="G36" s="50"/>
      <c r="H36" s="45">
        <f>SUM(H34:H35)</f>
        <v>17.200000000000003</v>
      </c>
      <c r="I36" s="45">
        <f>SUM(I34:I35)</f>
        <v>-1.4000000000000001</v>
      </c>
    </row>
    <row r="37" spans="1:9" ht="30" customHeight="1">
      <c r="A37" s="53"/>
      <c r="B37" s="45">
        <f>SUM(B22,B32,B36)</f>
        <v>-218</v>
      </c>
      <c r="C37" s="46" t="s">
        <v>19</v>
      </c>
      <c r="D37" s="45">
        <f>SUM(D22,D32,D36)</f>
        <v>2110.5</v>
      </c>
      <c r="E37" s="45">
        <f>SUM(E22,E32,E36)</f>
        <v>2130.5</v>
      </c>
      <c r="F37" s="45">
        <v>0</v>
      </c>
      <c r="G37" s="50"/>
      <c r="H37" s="45">
        <f>SUM(H22,H32,H36)</f>
        <v>2238.1</v>
      </c>
      <c r="I37" s="45">
        <f>SUM(I22,I32,I36)</f>
        <v>-305.5999999999998</v>
      </c>
    </row>
    <row r="38" spans="1:9" ht="39.75" customHeight="1">
      <c r="A38" s="53"/>
      <c r="B38" s="45"/>
      <c r="C38" s="46" t="s">
        <v>41</v>
      </c>
      <c r="D38" s="77">
        <f>E37+F37-D37</f>
        <v>20</v>
      </c>
      <c r="E38" s="78"/>
      <c r="F38" s="79"/>
      <c r="G38" s="47"/>
      <c r="H38" s="45"/>
      <c r="I38" s="45"/>
    </row>
    <row r="39" spans="1:9" ht="39.75" customHeight="1">
      <c r="A39" s="53"/>
      <c r="B39" s="45"/>
      <c r="C39" s="46"/>
      <c r="D39" s="58"/>
      <c r="E39" s="7"/>
      <c r="F39" s="59" t="s">
        <v>114</v>
      </c>
      <c r="G39" s="50"/>
      <c r="H39" s="45"/>
      <c r="I39" s="45"/>
    </row>
    <row r="40" spans="1:9" ht="33" customHeight="1">
      <c r="A40" s="44">
        <v>4</v>
      </c>
      <c r="B40" s="45">
        <v>131</v>
      </c>
      <c r="C40" s="46" t="s">
        <v>18</v>
      </c>
      <c r="D40" s="45">
        <v>69.5</v>
      </c>
      <c r="E40" s="45">
        <v>70.2</v>
      </c>
      <c r="F40" s="45">
        <v>2232.5</v>
      </c>
      <c r="G40" s="48" t="s">
        <v>115</v>
      </c>
      <c r="H40" s="45">
        <f>757.8+F40</f>
        <v>2990.3</v>
      </c>
      <c r="I40" s="45">
        <f>B40+E40+F40-H40</f>
        <v>-556.6000000000004</v>
      </c>
    </row>
  </sheetData>
  <sheetProtection/>
  <mergeCells count="27">
    <mergeCell ref="D38:F38"/>
    <mergeCell ref="C15:F15"/>
    <mergeCell ref="H8:I8"/>
    <mergeCell ref="H9:I9"/>
    <mergeCell ref="A12:I12"/>
    <mergeCell ref="B10:G10"/>
    <mergeCell ref="B11:G11"/>
    <mergeCell ref="H10:I10"/>
    <mergeCell ref="H11:I11"/>
    <mergeCell ref="B8:G8"/>
    <mergeCell ref="H4:I4"/>
    <mergeCell ref="B6:G6"/>
    <mergeCell ref="B7:G7"/>
    <mergeCell ref="B9:G9"/>
    <mergeCell ref="H5:I5"/>
    <mergeCell ref="H6:I6"/>
    <mergeCell ref="H7:I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74"/>
  <sheetViews>
    <sheetView tabSelected="1" zoomScalePageLayoutView="0" workbookViewId="0" topLeftCell="A49">
      <selection activeCell="A58" sqref="A58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82" t="s">
        <v>50</v>
      </c>
      <c r="B1" s="82"/>
      <c r="C1" s="82"/>
    </row>
    <row r="2" spans="1:3" ht="12.75" customHeight="1">
      <c r="A2" s="82"/>
      <c r="B2" s="82"/>
      <c r="C2" s="82"/>
    </row>
    <row r="3" spans="1:3" ht="12.75" customHeight="1">
      <c r="A3" s="82"/>
      <c r="B3" s="82"/>
      <c r="C3" s="82"/>
    </row>
    <row r="4" spans="1:3" ht="24" customHeight="1">
      <c r="A4" s="10" t="s">
        <v>53</v>
      </c>
      <c r="B4" s="11" t="s">
        <v>54</v>
      </c>
      <c r="C4" s="11" t="s">
        <v>55</v>
      </c>
    </row>
    <row r="5" spans="1:3" ht="12.75" customHeight="1">
      <c r="A5" s="12" t="s">
        <v>63</v>
      </c>
      <c r="B5" s="13"/>
      <c r="C5" s="14"/>
    </row>
    <row r="6" spans="1:3" ht="12.75" customHeight="1">
      <c r="A6" s="88" t="s">
        <v>62</v>
      </c>
      <c r="B6" s="89"/>
      <c r="C6" s="14"/>
    </row>
    <row r="7" spans="1:3" ht="12.75" customHeight="1">
      <c r="A7" s="21" t="s">
        <v>92</v>
      </c>
      <c r="B7" s="19" t="s">
        <v>59</v>
      </c>
      <c r="C7" s="23">
        <v>19</v>
      </c>
    </row>
    <row r="8" spans="1:3" ht="12.75" customHeight="1">
      <c r="A8" s="33" t="s">
        <v>85</v>
      </c>
      <c r="B8" s="28" t="s">
        <v>57</v>
      </c>
      <c r="C8" s="31">
        <v>5</v>
      </c>
    </row>
    <row r="9" spans="1:3" ht="12.75" customHeight="1">
      <c r="A9" s="27" t="s">
        <v>86</v>
      </c>
      <c r="B9" s="29" t="s">
        <v>57</v>
      </c>
      <c r="C9" s="32">
        <v>5</v>
      </c>
    </row>
    <row r="10" spans="1:3" ht="12.75" customHeight="1">
      <c r="A10" s="22" t="s">
        <v>87</v>
      </c>
      <c r="B10" s="30"/>
      <c r="C10" s="24"/>
    </row>
    <row r="11" spans="1:3" ht="12.75" customHeight="1">
      <c r="A11" s="33" t="s">
        <v>93</v>
      </c>
      <c r="B11" s="36" t="s">
        <v>94</v>
      </c>
      <c r="C11" s="31">
        <v>0.15</v>
      </c>
    </row>
    <row r="12" spans="1:3" ht="12.75" customHeight="1">
      <c r="A12" s="34" t="s">
        <v>106</v>
      </c>
      <c r="B12" s="29" t="s">
        <v>57</v>
      </c>
      <c r="C12" s="32">
        <v>1</v>
      </c>
    </row>
    <row r="13" spans="1:3" ht="12.75" customHeight="1">
      <c r="A13" s="35" t="s">
        <v>105</v>
      </c>
      <c r="B13" s="30"/>
      <c r="C13" s="24"/>
    </row>
    <row r="14" spans="1:3" ht="12.75" customHeight="1">
      <c r="A14" s="22" t="s">
        <v>79</v>
      </c>
      <c r="B14" s="20" t="s">
        <v>59</v>
      </c>
      <c r="C14" s="24">
        <v>615</v>
      </c>
    </row>
    <row r="15" spans="1:3" ht="12.75" customHeight="1">
      <c r="A15" s="22" t="s">
        <v>120</v>
      </c>
      <c r="B15" s="20" t="s">
        <v>59</v>
      </c>
      <c r="C15" s="24">
        <v>4</v>
      </c>
    </row>
    <row r="16" spans="1:3" ht="12.75" customHeight="1">
      <c r="A16" s="16" t="s">
        <v>77</v>
      </c>
      <c r="B16" s="20" t="s">
        <v>58</v>
      </c>
      <c r="C16" s="24">
        <v>24</v>
      </c>
    </row>
    <row r="17" spans="1:3" ht="12.75" customHeight="1">
      <c r="A17" s="22" t="s">
        <v>70</v>
      </c>
      <c r="B17" s="20" t="s">
        <v>57</v>
      </c>
      <c r="C17" s="24">
        <v>11</v>
      </c>
    </row>
    <row r="18" spans="1:3" ht="12.75" customHeight="1">
      <c r="A18" s="16" t="s">
        <v>91</v>
      </c>
      <c r="B18" s="25" t="s">
        <v>59</v>
      </c>
      <c r="C18" s="24">
        <v>800</v>
      </c>
    </row>
    <row r="19" spans="1:3" ht="12.75" customHeight="1">
      <c r="A19" s="16" t="s">
        <v>90</v>
      </c>
      <c r="B19" s="25" t="s">
        <v>59</v>
      </c>
      <c r="C19" s="24">
        <v>1200</v>
      </c>
    </row>
    <row r="20" spans="1:3" ht="12.75" customHeight="1">
      <c r="A20" s="22" t="s">
        <v>84</v>
      </c>
      <c r="B20" s="25" t="s">
        <v>57</v>
      </c>
      <c r="C20" s="24">
        <v>4</v>
      </c>
    </row>
    <row r="21" spans="1:3" ht="12.75">
      <c r="A21" s="16" t="s">
        <v>99</v>
      </c>
      <c r="B21" s="17" t="s">
        <v>57</v>
      </c>
      <c r="C21" s="18">
        <v>11</v>
      </c>
    </row>
    <row r="22" spans="1:3" ht="12.75">
      <c r="A22" s="16" t="s">
        <v>78</v>
      </c>
      <c r="B22" s="17" t="s">
        <v>57</v>
      </c>
      <c r="C22" s="18">
        <v>2</v>
      </c>
    </row>
    <row r="23" spans="1:3" ht="12.75">
      <c r="A23" s="16" t="s">
        <v>66</v>
      </c>
      <c r="B23" s="17" t="s">
        <v>57</v>
      </c>
      <c r="C23" s="18">
        <v>2</v>
      </c>
    </row>
    <row r="24" spans="1:3" ht="12.75">
      <c r="A24" s="16" t="s">
        <v>73</v>
      </c>
      <c r="B24" s="17" t="s">
        <v>58</v>
      </c>
      <c r="C24" s="18">
        <v>10.4</v>
      </c>
    </row>
    <row r="25" spans="1:3" ht="12.75">
      <c r="A25" s="16" t="s">
        <v>100</v>
      </c>
      <c r="B25" s="17" t="s">
        <v>58</v>
      </c>
      <c r="C25" s="18">
        <v>4.2</v>
      </c>
    </row>
    <row r="26" spans="1:3" ht="12.75">
      <c r="A26" s="16" t="s">
        <v>74</v>
      </c>
      <c r="B26" s="17" t="s">
        <v>57</v>
      </c>
      <c r="C26" s="18">
        <v>3</v>
      </c>
    </row>
    <row r="27" spans="1:3" ht="12.75">
      <c r="A27" s="16" t="s">
        <v>72</v>
      </c>
      <c r="B27" s="17" t="s">
        <v>57</v>
      </c>
      <c r="C27" s="18">
        <v>4</v>
      </c>
    </row>
    <row r="28" spans="1:3" ht="12.75">
      <c r="A28" s="16" t="s">
        <v>81</v>
      </c>
      <c r="B28" s="17" t="s">
        <v>57</v>
      </c>
      <c r="C28" s="18">
        <v>6</v>
      </c>
    </row>
    <row r="29" spans="1:3" ht="12.75">
      <c r="A29" s="16" t="s">
        <v>96</v>
      </c>
      <c r="B29" s="17" t="s">
        <v>57</v>
      </c>
      <c r="C29" s="18">
        <v>28</v>
      </c>
    </row>
    <row r="30" spans="1:3" ht="12.75">
      <c r="A30" s="16" t="s">
        <v>75</v>
      </c>
      <c r="B30" s="17" t="s">
        <v>59</v>
      </c>
      <c r="C30" s="18">
        <v>4.71</v>
      </c>
    </row>
    <row r="31" spans="1:3" ht="12.75">
      <c r="A31" s="16" t="s">
        <v>68</v>
      </c>
      <c r="B31" s="17" t="s">
        <v>57</v>
      </c>
      <c r="C31" s="18">
        <v>2</v>
      </c>
    </row>
    <row r="32" spans="1:3" ht="12.75">
      <c r="A32" s="16" t="s">
        <v>95</v>
      </c>
      <c r="B32" s="17" t="s">
        <v>58</v>
      </c>
      <c r="C32" s="18">
        <v>2.9</v>
      </c>
    </row>
    <row r="33" spans="1:3" ht="12.75">
      <c r="A33" s="16" t="s">
        <v>104</v>
      </c>
      <c r="B33" s="17" t="s">
        <v>57</v>
      </c>
      <c r="C33" s="18">
        <v>18</v>
      </c>
    </row>
    <row r="34" spans="1:3" ht="12.75">
      <c r="A34" s="16" t="s">
        <v>103</v>
      </c>
      <c r="B34" s="17" t="s">
        <v>58</v>
      </c>
      <c r="C34" s="18">
        <v>18</v>
      </c>
    </row>
    <row r="35" spans="1:3" ht="12.75">
      <c r="A35" s="55" t="s">
        <v>108</v>
      </c>
      <c r="B35" s="17" t="s">
        <v>59</v>
      </c>
      <c r="C35" s="18">
        <v>1.53</v>
      </c>
    </row>
    <row r="36" spans="1:3" ht="12.75">
      <c r="A36" s="16" t="s">
        <v>80</v>
      </c>
      <c r="B36" s="17" t="s">
        <v>59</v>
      </c>
      <c r="C36" s="18">
        <v>0.95</v>
      </c>
    </row>
    <row r="37" spans="1:3" ht="12.75">
      <c r="A37" s="26" t="s">
        <v>98</v>
      </c>
      <c r="B37" s="17" t="s">
        <v>58</v>
      </c>
      <c r="C37" s="18">
        <v>35.1</v>
      </c>
    </row>
    <row r="38" spans="1:3" ht="12.75">
      <c r="A38" s="55" t="s">
        <v>109</v>
      </c>
      <c r="B38" s="17" t="s">
        <v>58</v>
      </c>
      <c r="C38" s="18">
        <v>54.5</v>
      </c>
    </row>
    <row r="39" spans="1:3" ht="12.75">
      <c r="A39" s="16" t="s">
        <v>67</v>
      </c>
      <c r="B39" s="17" t="s">
        <v>57</v>
      </c>
      <c r="C39" s="18">
        <v>14</v>
      </c>
    </row>
    <row r="40" spans="1:3" ht="12.75">
      <c r="A40" s="26" t="s">
        <v>83</v>
      </c>
      <c r="B40" s="17" t="s">
        <v>57</v>
      </c>
      <c r="C40" s="18">
        <v>6</v>
      </c>
    </row>
    <row r="41" spans="1:3" ht="12.75">
      <c r="A41" s="26" t="s">
        <v>110</v>
      </c>
      <c r="B41" s="17" t="s">
        <v>59</v>
      </c>
      <c r="C41" s="18">
        <v>6</v>
      </c>
    </row>
    <row r="42" spans="1:3" ht="12.75">
      <c r="A42" s="16" t="s">
        <v>82</v>
      </c>
      <c r="B42" s="17" t="s">
        <v>59</v>
      </c>
      <c r="C42" s="18">
        <v>10.6</v>
      </c>
    </row>
    <row r="43" spans="1:3" ht="12.75">
      <c r="A43" s="90" t="s">
        <v>61</v>
      </c>
      <c r="B43" s="91"/>
      <c r="C43" s="15"/>
    </row>
    <row r="44" spans="1:3" ht="12.75">
      <c r="A44" s="16" t="s">
        <v>101</v>
      </c>
      <c r="B44" s="17" t="s">
        <v>57</v>
      </c>
      <c r="C44" s="18">
        <v>38</v>
      </c>
    </row>
    <row r="45" spans="1:3" ht="12.75">
      <c r="A45" s="16" t="s">
        <v>97</v>
      </c>
      <c r="B45" s="17" t="s">
        <v>57</v>
      </c>
      <c r="C45" s="18">
        <v>2</v>
      </c>
    </row>
    <row r="46" spans="1:3" ht="12.75">
      <c r="A46" s="16" t="s">
        <v>88</v>
      </c>
      <c r="B46" s="17" t="s">
        <v>57</v>
      </c>
      <c r="C46" s="18">
        <v>5</v>
      </c>
    </row>
    <row r="47" spans="1:3" ht="12.75">
      <c r="A47" s="16" t="s">
        <v>102</v>
      </c>
      <c r="B47" s="17" t="s">
        <v>58</v>
      </c>
      <c r="C47" s="18">
        <v>203</v>
      </c>
    </row>
    <row r="48" spans="1:3" ht="12.75">
      <c r="A48" s="16" t="s">
        <v>89</v>
      </c>
      <c r="B48" s="17" t="s">
        <v>57</v>
      </c>
      <c r="C48" s="18">
        <v>15</v>
      </c>
    </row>
    <row r="49" spans="1:3" ht="12.75">
      <c r="A49" s="16" t="s">
        <v>71</v>
      </c>
      <c r="B49" s="17" t="s">
        <v>57</v>
      </c>
      <c r="C49" s="18">
        <v>1</v>
      </c>
    </row>
    <row r="50" spans="1:3" ht="12.75">
      <c r="A50" s="16" t="s">
        <v>76</v>
      </c>
      <c r="B50" s="17" t="s">
        <v>57</v>
      </c>
      <c r="C50" s="18">
        <v>37</v>
      </c>
    </row>
    <row r="51" spans="1:3" ht="12.75">
      <c r="A51" s="83" t="s">
        <v>69</v>
      </c>
      <c r="B51" s="84"/>
      <c r="C51" s="85"/>
    </row>
    <row r="52" spans="1:3" ht="12.75">
      <c r="A52" s="56" t="s">
        <v>134</v>
      </c>
      <c r="B52" s="57" t="s">
        <v>57</v>
      </c>
      <c r="C52" s="56">
        <v>3</v>
      </c>
    </row>
    <row r="53" spans="1:3" ht="12.75">
      <c r="A53" s="56" t="s">
        <v>135</v>
      </c>
      <c r="B53" s="57" t="s">
        <v>57</v>
      </c>
      <c r="C53" s="56">
        <v>2</v>
      </c>
    </row>
    <row r="54" spans="1:3" ht="12.75">
      <c r="A54" s="56" t="s">
        <v>136</v>
      </c>
      <c r="B54" s="57" t="s">
        <v>58</v>
      </c>
      <c r="C54" s="56">
        <v>11</v>
      </c>
    </row>
    <row r="55" spans="1:3" ht="12.75">
      <c r="A55" s="56" t="s">
        <v>137</v>
      </c>
      <c r="B55" s="57" t="s">
        <v>58</v>
      </c>
      <c r="C55" s="56">
        <v>15</v>
      </c>
    </row>
    <row r="56" spans="1:3" ht="12.75">
      <c r="A56" s="56" t="s">
        <v>138</v>
      </c>
      <c r="B56" s="57" t="s">
        <v>58</v>
      </c>
      <c r="C56" s="56">
        <v>6</v>
      </c>
    </row>
    <row r="57" spans="1:3" ht="12.75">
      <c r="A57" s="56" t="s">
        <v>139</v>
      </c>
      <c r="B57" s="57" t="s">
        <v>58</v>
      </c>
      <c r="C57" s="56">
        <v>3</v>
      </c>
    </row>
    <row r="58" spans="1:3" ht="12.75">
      <c r="A58" s="56" t="s">
        <v>140</v>
      </c>
      <c r="B58" s="57" t="s">
        <v>58</v>
      </c>
      <c r="C58" s="56">
        <v>5</v>
      </c>
    </row>
    <row r="59" spans="1:3" ht="12.75">
      <c r="A59" s="56" t="s">
        <v>141</v>
      </c>
      <c r="B59" s="57" t="s">
        <v>57</v>
      </c>
      <c r="C59" s="56">
        <v>3</v>
      </c>
    </row>
    <row r="60" spans="1:3" ht="12.75">
      <c r="A60" s="56" t="s">
        <v>142</v>
      </c>
      <c r="B60" s="57" t="s">
        <v>57</v>
      </c>
      <c r="C60" s="56">
        <v>2</v>
      </c>
    </row>
    <row r="61" spans="1:3" ht="12.75">
      <c r="A61" s="56" t="s">
        <v>143</v>
      </c>
      <c r="B61" s="57" t="s">
        <v>57</v>
      </c>
      <c r="C61" s="56">
        <v>8</v>
      </c>
    </row>
    <row r="62" spans="1:3" ht="12.75">
      <c r="A62" s="56" t="s">
        <v>144</v>
      </c>
      <c r="B62" s="57" t="s">
        <v>57</v>
      </c>
      <c r="C62" s="56">
        <v>2</v>
      </c>
    </row>
    <row r="63" spans="1:3" ht="12.75">
      <c r="A63" s="83" t="s">
        <v>64</v>
      </c>
      <c r="B63" s="84"/>
      <c r="C63" s="85"/>
    </row>
    <row r="64" spans="1:3" ht="12.75">
      <c r="A64" s="83" t="s">
        <v>65</v>
      </c>
      <c r="B64" s="86"/>
      <c r="C64" s="87"/>
    </row>
    <row r="66" spans="1:3" ht="12.75">
      <c r="A66" s="82" t="s">
        <v>60</v>
      </c>
      <c r="B66" s="82"/>
      <c r="C66" s="82"/>
    </row>
    <row r="67" spans="1:3" ht="12.75">
      <c r="A67" s="82"/>
      <c r="B67" s="82"/>
      <c r="C67" s="82"/>
    </row>
    <row r="68" spans="1:3" ht="12.75">
      <c r="A68" s="82"/>
      <c r="B68" s="82"/>
      <c r="C68" s="82"/>
    </row>
    <row r="69" spans="1:3" ht="12.75">
      <c r="A69" s="10" t="s">
        <v>53</v>
      </c>
      <c r="B69" s="11" t="s">
        <v>54</v>
      </c>
      <c r="C69" s="11" t="s">
        <v>55</v>
      </c>
    </row>
    <row r="70" spans="1:3" ht="12.75">
      <c r="A70" s="16" t="s">
        <v>111</v>
      </c>
      <c r="B70" s="17" t="s">
        <v>112</v>
      </c>
      <c r="C70" s="54">
        <v>6</v>
      </c>
    </row>
    <row r="71" spans="1:4" ht="12.75">
      <c r="A71" s="56" t="s">
        <v>113</v>
      </c>
      <c r="B71" s="57" t="s">
        <v>59</v>
      </c>
      <c r="C71" s="56">
        <v>252</v>
      </c>
      <c r="D71" t="s">
        <v>119</v>
      </c>
    </row>
    <row r="72" spans="1:3" ht="12.75">
      <c r="A72" s="56" t="s">
        <v>116</v>
      </c>
      <c r="B72" s="56"/>
      <c r="C72" s="56"/>
    </row>
    <row r="73" spans="1:3" ht="12.75">
      <c r="A73" s="56" t="s">
        <v>117</v>
      </c>
      <c r="B73" s="56"/>
      <c r="C73" s="56"/>
    </row>
    <row r="74" spans="1:3" ht="12.75">
      <c r="A74" s="56" t="s">
        <v>118</v>
      </c>
      <c r="B74" s="56"/>
      <c r="C74" s="56"/>
    </row>
  </sheetData>
  <sheetProtection/>
  <mergeCells count="7">
    <mergeCell ref="A1:C3"/>
    <mergeCell ref="A51:C51"/>
    <mergeCell ref="A66:C68"/>
    <mergeCell ref="A63:C63"/>
    <mergeCell ref="A64:C64"/>
    <mergeCell ref="A6:B6"/>
    <mergeCell ref="A43:B43"/>
  </mergeCells>
  <printOptions/>
  <pageMargins left="0.3937007874015748" right="0.3937007874015748" top="0.3937007874015748" bottom="0.3937007874015748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2013-05-28T07:20:38Z</cp:lastPrinted>
  <dcterms:created xsi:type="dcterms:W3CDTF">2010-04-01T07:27:06Z</dcterms:created>
  <dcterms:modified xsi:type="dcterms:W3CDTF">2013-08-22T08:36:58Z</dcterms:modified>
  <cp:category/>
  <cp:version/>
  <cp:contentType/>
  <cp:contentStatus/>
</cp:coreProperties>
</file>