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9930" windowHeight="952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  <definedName name="_xlnm.Print_Area" localSheetId="0">'2012'!$A$1:$I$39</definedName>
  </definedNames>
  <calcPr fullCalcOnLoad="1"/>
</workbook>
</file>

<file path=xl/sharedStrings.xml><?xml version="1.0" encoding="utf-8"?>
<sst xmlns="http://schemas.openxmlformats.org/spreadsheetml/2006/main" count="181" uniqueCount="134">
  <si>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</si>
  <si>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</si>
  <si>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</si>
  <si>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</si>
  <si>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</si>
  <si>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</si>
  <si>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</si>
  <si>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</si>
  <si>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</si>
  <si>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</si>
  <si>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</si>
  <si>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</si>
  <si>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</si>
  <si>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</si>
  <si>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</si>
  <si>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</si>
  <si>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</si>
  <si>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</si>
  <si>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</si>
  <si>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</si>
  <si>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</si>
  <si>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</si>
  <si>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</si>
  <si>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</si>
  <si>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</si>
  <si>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</si>
  <si>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</si>
  <si>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</si>
  <si>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</si>
  <si>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</si>
  <si>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</si>
  <si>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</si>
  <si>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</si>
  <si>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</si>
  <si>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</si>
  <si>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</si>
  <si>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</si>
  <si>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</si>
  <si>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</si>
  <si>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</si>
  <si>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</si>
  <si>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</si>
  <si>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</si>
  <si>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</si>
  <si>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</si>
  <si>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</si>
  <si>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</si>
  <si>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</si>
  <si>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</si>
  <si>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</si>
  <si>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</si>
  <si>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</si>
  <si>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</si>
  <si>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</si>
  <si>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</si>
  <si>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</si>
  <si>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</si>
  <si>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</si>
  <si>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 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</si>
  <si>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</si>
  <si>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</si>
  <si>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</si>
  <si>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</si>
  <si>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</si>
  <si>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</si>
  <si>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</si>
  <si>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м2</t>
  </si>
  <si>
    <t>Ремонт инвентаря для дворников и техничек с заточкой инструмента</t>
  </si>
  <si>
    <t>Ремонт дверных полотен: крепление приборов</t>
  </si>
  <si>
    <t>Смена остекления оконных створок на лестничных площадках</t>
  </si>
  <si>
    <t xml:space="preserve">Смена электроламп в местах общего пользования </t>
  </si>
  <si>
    <t xml:space="preserve">Очистка ливневой канализации от наледи </t>
  </si>
  <si>
    <t xml:space="preserve">м </t>
  </si>
  <si>
    <t xml:space="preserve">Очистка кровли от снега </t>
  </si>
  <si>
    <t>Очистка подъездных козырьков от снега</t>
  </si>
  <si>
    <t>Снятие щитов утепления с продухов подвала на летний период</t>
  </si>
  <si>
    <t>Ремонт скамеек, установленных на придомовой территории</t>
  </si>
  <si>
    <t>Окраска игрового оборудования детских площадок</t>
  </si>
  <si>
    <t>Ремонт металлических дверей подвала: смена приборов (шарниры, проушины)</t>
  </si>
  <si>
    <t>Открытие оконных створок для мытья с последующим закрытием и креплением</t>
  </si>
  <si>
    <t>Ремонт игрового оборудования детских площадок</t>
  </si>
  <si>
    <t>Очистка чердачного помещения от мусора</t>
  </si>
  <si>
    <t>Очистка кровли от сучьев, листьев и мусора</t>
  </si>
  <si>
    <t>Ремонт крыльца:</t>
  </si>
  <si>
    <t>демонтаж железобетонной крыльцовой плиты</t>
  </si>
  <si>
    <t>м3</t>
  </si>
  <si>
    <t>засыпка провала песчано-гравийной смесью</t>
  </si>
  <si>
    <t>устройство подстилающих слоев из песчано-гравийной смеси</t>
  </si>
  <si>
    <t>устройство асфальтобетонного покрытия толщиной 40 мм</t>
  </si>
  <si>
    <t>Смена автоматического выключателя</t>
  </si>
  <si>
    <t>Ремонт балконного козырька 5-го этажа с устройством цементной стяжки и</t>
  </si>
  <si>
    <t>гидроизоляцией наплавляемыми материалами в 1 слой</t>
  </si>
  <si>
    <t>обмазочная изоляция вентшахт битумной мастикой</t>
  </si>
  <si>
    <t xml:space="preserve">Ремонт бетонной кровли:  </t>
  </si>
  <si>
    <t xml:space="preserve"> </t>
  </si>
  <si>
    <t>ремонт примыкания в местах прохода фановых стояков</t>
  </si>
  <si>
    <t>Ремонт оконных створок: смена приборов (шпингалеты)</t>
  </si>
  <si>
    <t>Установка адресных табличек у подъездов</t>
  </si>
  <si>
    <t>Смена замка навесного</t>
  </si>
  <si>
    <t>Закрытие продухов подвала на зимний период дощатыми щитами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</si>
  <si>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</si>
  <si>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</si>
  <si>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Установка дверных пружин на зимний период</t>
  </si>
  <si>
    <t>Капитальный ремонт общего имущества МКД</t>
  </si>
  <si>
    <t>Замена ввода холодной воды</t>
  </si>
  <si>
    <t>1.3.</t>
  </si>
  <si>
    <t>Устройство козырьков из профлиста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</si>
  <si>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</si>
  <si>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</si>
  <si>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</si>
  <si>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</si>
  <si>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</si>
  <si>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</si>
  <si>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</si>
  <si>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</si>
  <si>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</si>
  <si>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</si>
  <si>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</si>
  <si>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</si>
  <si>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</si>
  <si>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</si>
  <si>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</si>
  <si>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</si>
  <si>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</si>
  <si>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</si>
  <si>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м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</si>
  <si>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</si>
  <si>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</si>
  <si>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</si>
  <si>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</si>
  <si>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</si>
  <si>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</si>
  <si>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</si>
  <si>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Задвижка d50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</si>
</sst>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6" fillId="0" borderId="1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right"/>
    </xf>
    <xf numFmtId="0" fontId="26" fillId="0" borderId="16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8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26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9" fontId="2" fillId="0" borderId="13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left" vertical="center" wrapText="1"/>
    </xf>
    <xf numFmtId="16" fontId="4" fillId="0" borderId="15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168" fontId="2" fillId="0" borderId="13" xfId="0" applyNumberFormat="1" applyFont="1" applyBorder="1" applyAlignment="1">
      <alignment horizontal="left" vertical="justify" wrapText="1"/>
    </xf>
    <xf numFmtId="0" fontId="26" fillId="0" borderId="18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25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2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23" xfId="0" applyFont="1" applyBorder="1" applyAlignment="1">
      <alignment horizontal="left" vertical="center" wrapText="1" indent="5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5" fillId="0" borderId="1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3" fontId="0" fillId="0" borderId="11" xfId="60" applyFont="1" applyBorder="1" applyAlignment="1">
      <alignment horizontal="left"/>
    </xf>
    <xf numFmtId="0" fontId="0" fillId="0" borderId="11" xfId="60" applyNumberFormat="1" applyBorder="1" applyAlignment="1">
      <alignment/>
    </xf>
    <xf numFmtId="43" fontId="0" fillId="0" borderId="11" xfId="6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view="pageBreakPreview" zoomScaleSheetLayoutView="100" zoomScalePageLayoutView="0" workbookViewId="0" topLeftCell="A21">
      <selection activeCell="H21" sqref="H21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5.625" style="2" customWidth="1"/>
    <col min="4" max="4" width="10.625" style="2" customWidth="1"/>
    <col min="5" max="5" width="9.25390625" style="2" customWidth="1"/>
    <col min="6" max="6" width="13.375" style="2" customWidth="1"/>
    <col min="7" max="7" width="43.75390625" style="2" customWidth="1"/>
    <col min="8" max="8" width="10.125" style="2" bestFit="1" customWidth="1"/>
    <col min="9" max="9" width="8.625" style="2" bestFit="1" customWidth="1"/>
    <col min="10" max="16384" width="9.125" style="2" customWidth="1"/>
  </cols>
  <sheetData>
    <row r="1" spans="1:9" ht="75.75" customHeight="1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94" t="s">
        <v>28</v>
      </c>
      <c r="B3" s="95"/>
      <c r="C3" s="95"/>
      <c r="D3" s="95"/>
      <c r="E3" s="95"/>
      <c r="F3" s="95"/>
      <c r="G3" s="95"/>
      <c r="H3" s="95"/>
      <c r="I3" s="96"/>
    </row>
    <row r="4" spans="1:9" ht="21" customHeight="1">
      <c r="A4" s="4">
        <v>1</v>
      </c>
      <c r="B4" s="87" t="s">
        <v>23</v>
      </c>
      <c r="C4" s="88"/>
      <c r="D4" s="88"/>
      <c r="E4" s="88"/>
      <c r="F4" s="88"/>
      <c r="G4" s="89"/>
      <c r="H4" s="90">
        <v>1988</v>
      </c>
      <c r="I4" s="91"/>
    </row>
    <row r="5" spans="1:9" ht="21" customHeight="1">
      <c r="A5" s="4">
        <v>2</v>
      </c>
      <c r="B5" s="87" t="s">
        <v>20</v>
      </c>
      <c r="C5" s="88"/>
      <c r="D5" s="88"/>
      <c r="E5" s="88"/>
      <c r="F5" s="88"/>
      <c r="G5" s="89"/>
      <c r="H5" s="90">
        <v>5</v>
      </c>
      <c r="I5" s="91"/>
    </row>
    <row r="6" spans="1:9" ht="21" customHeight="1">
      <c r="A6" s="4">
        <v>3</v>
      </c>
      <c r="B6" s="87" t="s">
        <v>21</v>
      </c>
      <c r="C6" s="88"/>
      <c r="D6" s="88"/>
      <c r="E6" s="88"/>
      <c r="F6" s="88"/>
      <c r="G6" s="89"/>
      <c r="H6" s="90">
        <v>4</v>
      </c>
      <c r="I6" s="91"/>
    </row>
    <row r="7" spans="1:9" ht="21" customHeight="1">
      <c r="A7" s="4">
        <v>4</v>
      </c>
      <c r="B7" s="87" t="s">
        <v>22</v>
      </c>
      <c r="C7" s="88"/>
      <c r="D7" s="88"/>
      <c r="E7" s="88"/>
      <c r="F7" s="88"/>
      <c r="G7" s="89"/>
      <c r="H7" s="90">
        <v>58</v>
      </c>
      <c r="I7" s="91"/>
    </row>
    <row r="8" spans="1:9" ht="21" customHeight="1">
      <c r="A8" s="4">
        <v>5</v>
      </c>
      <c r="B8" s="87" t="s">
        <v>24</v>
      </c>
      <c r="C8" s="88"/>
      <c r="D8" s="88"/>
      <c r="E8" s="88"/>
      <c r="F8" s="88"/>
      <c r="G8" s="89"/>
      <c r="H8" s="83">
        <f>H9+H10</f>
        <v>3324.9</v>
      </c>
      <c r="I8" s="84"/>
    </row>
    <row r="9" spans="1:9" ht="21" customHeight="1">
      <c r="A9" s="4">
        <v>6</v>
      </c>
      <c r="B9" s="87" t="s">
        <v>25</v>
      </c>
      <c r="C9" s="88"/>
      <c r="D9" s="88"/>
      <c r="E9" s="88"/>
      <c r="F9" s="88"/>
      <c r="G9" s="89"/>
      <c r="H9" s="83">
        <v>2909.4</v>
      </c>
      <c r="I9" s="84"/>
    </row>
    <row r="10" spans="1:9" ht="19.5" customHeight="1">
      <c r="A10" s="4">
        <v>7</v>
      </c>
      <c r="B10" s="86" t="s">
        <v>26</v>
      </c>
      <c r="C10" s="86"/>
      <c r="D10" s="86"/>
      <c r="E10" s="86"/>
      <c r="F10" s="86"/>
      <c r="G10" s="86"/>
      <c r="H10" s="83">
        <v>415.5</v>
      </c>
      <c r="I10" s="84"/>
    </row>
    <row r="11" spans="1:9" ht="21" customHeight="1">
      <c r="A11" s="4">
        <v>8</v>
      </c>
      <c r="B11" s="86" t="s">
        <v>27</v>
      </c>
      <c r="C11" s="86"/>
      <c r="D11" s="86"/>
      <c r="E11" s="86"/>
      <c r="F11" s="86"/>
      <c r="G11" s="86"/>
      <c r="H11" s="83">
        <v>6607</v>
      </c>
      <c r="I11" s="84"/>
    </row>
    <row r="12" spans="1:9" ht="14.25" customHeight="1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21" customHeight="1">
      <c r="A13" s="94" t="s">
        <v>29</v>
      </c>
      <c r="B13" s="95"/>
      <c r="C13" s="95"/>
      <c r="D13" s="95"/>
      <c r="E13" s="95"/>
      <c r="F13" s="95"/>
      <c r="G13" s="95"/>
      <c r="H13" s="95"/>
      <c r="I13" s="96"/>
    </row>
    <row r="14" spans="1:9" ht="21" customHeight="1">
      <c r="A14" s="92" t="s">
        <v>52</v>
      </c>
      <c r="B14" s="93"/>
      <c r="C14" s="93"/>
      <c r="D14" s="93"/>
      <c r="E14" s="93"/>
      <c r="F14" s="93"/>
      <c r="G14" s="93"/>
      <c r="H14" s="93"/>
      <c r="I14" s="74"/>
    </row>
    <row r="15" spans="1:9" ht="12.75" customHeight="1">
      <c r="A15" s="75" t="s">
        <v>3</v>
      </c>
      <c r="B15" s="75" t="s">
        <v>31</v>
      </c>
      <c r="C15" s="80" t="s">
        <v>0</v>
      </c>
      <c r="D15" s="81"/>
      <c r="E15" s="81"/>
      <c r="F15" s="82"/>
      <c r="G15" s="80" t="s">
        <v>2</v>
      </c>
      <c r="H15" s="82"/>
      <c r="I15" s="75" t="s">
        <v>32</v>
      </c>
    </row>
    <row r="16" spans="1:9" ht="78.75" customHeight="1">
      <c r="A16" s="76"/>
      <c r="B16" s="76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76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4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46">
        <v>-3.1</v>
      </c>
      <c r="C19" s="45" t="s">
        <v>4</v>
      </c>
      <c r="D19" s="46">
        <v>27.7</v>
      </c>
      <c r="E19" s="73">
        <f>D19-(B19-I19)</f>
        <v>27</v>
      </c>
      <c r="F19" s="46"/>
      <c r="G19" s="47" t="s">
        <v>47</v>
      </c>
      <c r="H19" s="73">
        <f>E19</f>
        <v>27</v>
      </c>
      <c r="I19" s="46">
        <v>-3.8</v>
      </c>
    </row>
    <row r="20" spans="1:9" ht="109.5" customHeight="1">
      <c r="A20" s="44" t="s">
        <v>12</v>
      </c>
      <c r="B20" s="48">
        <v>-56.3</v>
      </c>
      <c r="C20" s="49" t="s">
        <v>49</v>
      </c>
      <c r="D20" s="48">
        <v>473.6</v>
      </c>
      <c r="E20" s="48">
        <v>467.1</v>
      </c>
      <c r="F20" s="48"/>
      <c r="G20" s="50" t="s">
        <v>56</v>
      </c>
      <c r="H20" s="48">
        <v>523.6</v>
      </c>
      <c r="I20" s="73">
        <f>B20-D20+E20+E20-H20</f>
        <v>-119.29999999999995</v>
      </c>
    </row>
    <row r="21" spans="1:9" ht="27" customHeight="1">
      <c r="A21" s="44" t="s">
        <v>105</v>
      </c>
      <c r="B21" s="48">
        <v>-1.6</v>
      </c>
      <c r="C21" s="49" t="s">
        <v>36</v>
      </c>
      <c r="D21" s="48">
        <v>11.2</v>
      </c>
      <c r="E21" s="73">
        <f>D21-(B21-I21)</f>
        <v>11.299999999999999</v>
      </c>
      <c r="F21" s="48"/>
      <c r="G21" s="55" t="s">
        <v>46</v>
      </c>
      <c r="H21" s="73">
        <f>E21</f>
        <v>11.299999999999999</v>
      </c>
      <c r="I21" s="48">
        <v>-1.5</v>
      </c>
    </row>
    <row r="22" spans="1:9" ht="15" customHeight="1">
      <c r="A22" s="51"/>
      <c r="B22" s="52">
        <f>SUM(B19:B21)</f>
        <v>-61</v>
      </c>
      <c r="C22" s="53" t="s">
        <v>6</v>
      </c>
      <c r="D22" s="52">
        <f>SUM(D19:D21)</f>
        <v>512.5</v>
      </c>
      <c r="E22" s="52">
        <f>SUM(E19:E21)</f>
        <v>505.40000000000003</v>
      </c>
      <c r="F22" s="52"/>
      <c r="G22" s="54"/>
      <c r="H22" s="52">
        <f>SUM(H19:H21)</f>
        <v>561.9</v>
      </c>
      <c r="I22" s="52">
        <f>SUM(I19:I21)</f>
        <v>-124.59999999999995</v>
      </c>
    </row>
    <row r="23" spans="1:9" ht="14.25" customHeight="1">
      <c r="A23" s="51">
        <v>2</v>
      </c>
      <c r="B23" s="52"/>
      <c r="C23" s="53" t="s">
        <v>7</v>
      </c>
      <c r="D23" s="52"/>
      <c r="E23" s="52"/>
      <c r="F23" s="52"/>
      <c r="G23" s="54"/>
      <c r="H23" s="52"/>
      <c r="I23" s="52"/>
    </row>
    <row r="24" spans="1:9" ht="27" customHeight="1">
      <c r="A24" s="44" t="s">
        <v>14</v>
      </c>
      <c r="B24" s="73">
        <v>-63.8</v>
      </c>
      <c r="C24" s="49" t="s">
        <v>9</v>
      </c>
      <c r="D24" s="48">
        <v>528.1</v>
      </c>
      <c r="E24" s="73">
        <f aca="true" t="shared" si="0" ref="E24:E31">D24-(B24-I24)</f>
        <v>518.9</v>
      </c>
      <c r="F24" s="48"/>
      <c r="G24" s="55" t="s">
        <v>42</v>
      </c>
      <c r="H24" s="73">
        <f aca="true" t="shared" si="1" ref="H24:H31">E24</f>
        <v>518.9</v>
      </c>
      <c r="I24" s="48">
        <v>-73</v>
      </c>
    </row>
    <row r="25" spans="1:9" ht="27" customHeight="1">
      <c r="A25" s="56" t="s">
        <v>15</v>
      </c>
      <c r="B25" s="73">
        <v>-35.8</v>
      </c>
      <c r="C25" s="49" t="s">
        <v>10</v>
      </c>
      <c r="D25" s="48">
        <v>186.4</v>
      </c>
      <c r="E25" s="73">
        <f t="shared" si="0"/>
        <v>260.7</v>
      </c>
      <c r="F25" s="48"/>
      <c r="G25" s="55" t="s">
        <v>43</v>
      </c>
      <c r="H25" s="73">
        <f t="shared" si="1"/>
        <v>260.7</v>
      </c>
      <c r="I25" s="48">
        <v>38.5</v>
      </c>
    </row>
    <row r="26" spans="1:9" ht="27" customHeight="1">
      <c r="A26" s="56" t="s">
        <v>16</v>
      </c>
      <c r="B26" s="73">
        <v>0</v>
      </c>
      <c r="C26" s="49" t="s">
        <v>111</v>
      </c>
      <c r="D26" s="48">
        <v>-11.3</v>
      </c>
      <c r="E26" s="73">
        <f t="shared" si="0"/>
        <v>0.09999999999999964</v>
      </c>
      <c r="F26" s="48"/>
      <c r="G26" s="55" t="s">
        <v>112</v>
      </c>
      <c r="H26" s="73">
        <f t="shared" si="1"/>
        <v>0.09999999999999964</v>
      </c>
      <c r="I26" s="48">
        <v>11.4</v>
      </c>
    </row>
    <row r="27" spans="1:9" ht="27" customHeight="1">
      <c r="A27" s="44" t="s">
        <v>17</v>
      </c>
      <c r="B27" s="73">
        <v>-17.3</v>
      </c>
      <c r="C27" s="49" t="s">
        <v>30</v>
      </c>
      <c r="D27" s="48">
        <v>89.9</v>
      </c>
      <c r="E27" s="73">
        <f t="shared" si="0"/>
        <v>88.4</v>
      </c>
      <c r="F27" s="48"/>
      <c r="G27" s="55" t="s">
        <v>44</v>
      </c>
      <c r="H27" s="73">
        <f t="shared" si="1"/>
        <v>88.4</v>
      </c>
      <c r="I27" s="48">
        <v>-18.8</v>
      </c>
    </row>
    <row r="28" spans="1:9" ht="27" customHeight="1">
      <c r="A28" s="44" t="s">
        <v>107</v>
      </c>
      <c r="B28" s="73">
        <v>0</v>
      </c>
      <c r="C28" s="49" t="s">
        <v>113</v>
      </c>
      <c r="D28" s="48">
        <v>20.9</v>
      </c>
      <c r="E28" s="73">
        <f t="shared" si="0"/>
        <v>10.7</v>
      </c>
      <c r="F28" s="48"/>
      <c r="G28" s="55" t="s">
        <v>114</v>
      </c>
      <c r="H28" s="73">
        <f t="shared" si="1"/>
        <v>10.7</v>
      </c>
      <c r="I28" s="48">
        <v>-10.2</v>
      </c>
    </row>
    <row r="29" spans="1:9" ht="27" customHeight="1">
      <c r="A29" s="44" t="s">
        <v>108</v>
      </c>
      <c r="B29" s="73">
        <v>-11.9</v>
      </c>
      <c r="C29" s="49" t="s">
        <v>8</v>
      </c>
      <c r="D29" s="48">
        <v>62.2</v>
      </c>
      <c r="E29" s="73">
        <f t="shared" si="0"/>
        <v>61.1</v>
      </c>
      <c r="F29" s="48"/>
      <c r="G29" s="55" t="s">
        <v>45</v>
      </c>
      <c r="H29" s="73">
        <f t="shared" si="1"/>
        <v>61.1</v>
      </c>
      <c r="I29" s="48">
        <v>-13</v>
      </c>
    </row>
    <row r="30" spans="1:9" ht="27" customHeight="1">
      <c r="A30" s="44" t="s">
        <v>109</v>
      </c>
      <c r="B30" s="48">
        <v>0</v>
      </c>
      <c r="C30" s="49" t="s">
        <v>115</v>
      </c>
      <c r="D30" s="48">
        <v>7.7</v>
      </c>
      <c r="E30" s="73">
        <f t="shared" si="0"/>
        <v>4.1</v>
      </c>
      <c r="F30" s="48"/>
      <c r="G30" s="55" t="s">
        <v>116</v>
      </c>
      <c r="H30" s="73">
        <f t="shared" si="1"/>
        <v>4.1</v>
      </c>
      <c r="I30" s="48">
        <v>-3.6</v>
      </c>
    </row>
    <row r="31" spans="1:9" ht="27" customHeight="1">
      <c r="A31" s="44" t="s">
        <v>110</v>
      </c>
      <c r="B31" s="48">
        <v>0</v>
      </c>
      <c r="C31" s="49" t="s">
        <v>117</v>
      </c>
      <c r="D31" s="48">
        <v>6.8</v>
      </c>
      <c r="E31" s="73">
        <f t="shared" si="0"/>
        <v>4.4</v>
      </c>
      <c r="F31" s="48"/>
      <c r="G31" s="55" t="s">
        <v>118</v>
      </c>
      <c r="H31" s="73">
        <f t="shared" si="1"/>
        <v>4.4</v>
      </c>
      <c r="I31" s="48">
        <v>-2.4</v>
      </c>
    </row>
    <row r="32" spans="1:9" ht="27" customHeight="1">
      <c r="A32" s="51"/>
      <c r="B32" s="52">
        <f>SUM(B24:B31)</f>
        <v>-128.79999999999998</v>
      </c>
      <c r="C32" s="53" t="s">
        <v>13</v>
      </c>
      <c r="D32" s="52">
        <f>SUM(D24:D31)</f>
        <v>890.7</v>
      </c>
      <c r="E32" s="52">
        <f>SUM(E24:E31)</f>
        <v>948.4</v>
      </c>
      <c r="F32" s="52"/>
      <c r="G32" s="57"/>
      <c r="H32" s="52">
        <f>SUM(H24:H31)</f>
        <v>948.4</v>
      </c>
      <c r="I32" s="52">
        <f>SUM(I24:I31)</f>
        <v>-71.10000000000001</v>
      </c>
    </row>
    <row r="33" spans="1:9" ht="13.5" customHeight="1">
      <c r="A33" s="51">
        <v>3</v>
      </c>
      <c r="B33" s="58"/>
      <c r="C33" s="53" t="s">
        <v>37</v>
      </c>
      <c r="D33" s="48"/>
      <c r="E33" s="48"/>
      <c r="F33" s="48"/>
      <c r="G33" s="59"/>
      <c r="H33" s="48"/>
      <c r="I33" s="48"/>
    </row>
    <row r="34" spans="1:9" ht="30">
      <c r="A34" s="44" t="s">
        <v>50</v>
      </c>
      <c r="B34" s="48">
        <v>-0.5</v>
      </c>
      <c r="C34" s="49" t="s">
        <v>38</v>
      </c>
      <c r="D34" s="48">
        <v>1.9</v>
      </c>
      <c r="E34" s="73">
        <f>D34-(B34-I34)</f>
        <v>2.1</v>
      </c>
      <c r="F34" s="48"/>
      <c r="G34" s="59"/>
      <c r="H34" s="73">
        <f>E34</f>
        <v>2.1</v>
      </c>
      <c r="I34" s="48">
        <v>-0.3</v>
      </c>
    </row>
    <row r="35" spans="1:9" ht="17.25" customHeight="1">
      <c r="A35" s="44" t="s">
        <v>51</v>
      </c>
      <c r="B35" s="48">
        <v>-1.4</v>
      </c>
      <c r="C35" s="49" t="s">
        <v>39</v>
      </c>
      <c r="D35" s="48">
        <v>11.2</v>
      </c>
      <c r="E35" s="73">
        <f>D35-(B35-I35)</f>
        <v>11.2</v>
      </c>
      <c r="F35" s="48"/>
      <c r="G35" s="59"/>
      <c r="H35" s="73">
        <f>E35</f>
        <v>11.2</v>
      </c>
      <c r="I35" s="48">
        <v>-1.4</v>
      </c>
    </row>
    <row r="36" spans="1:9" s="9" customFormat="1" ht="16.5" customHeight="1">
      <c r="A36" s="51"/>
      <c r="B36" s="52">
        <f>SUM(B34:B35)</f>
        <v>-1.9</v>
      </c>
      <c r="C36" s="53" t="s">
        <v>40</v>
      </c>
      <c r="D36" s="52">
        <f>SUM(D34:D35)</f>
        <v>13.1</v>
      </c>
      <c r="E36" s="52">
        <f>SUM(E34:E35)</f>
        <v>13.299999999999999</v>
      </c>
      <c r="F36" s="52"/>
      <c r="G36" s="57"/>
      <c r="H36" s="52">
        <f>SUM(H34:H35)</f>
        <v>13.299999999999999</v>
      </c>
      <c r="I36" s="52">
        <f>SUM(I34:I35)</f>
        <v>-1.7</v>
      </c>
    </row>
    <row r="37" spans="1:9" ht="17.25" customHeight="1">
      <c r="A37" s="60"/>
      <c r="B37" s="52">
        <f>SUM(B22,B32,B36)</f>
        <v>-191.7</v>
      </c>
      <c r="C37" s="53" t="s">
        <v>19</v>
      </c>
      <c r="D37" s="52">
        <f>SUM(D22,D32,D36)</f>
        <v>1416.3</v>
      </c>
      <c r="E37" s="52">
        <f>SUM(E22,E32,E36)</f>
        <v>1467.1</v>
      </c>
      <c r="F37" s="52">
        <v>0</v>
      </c>
      <c r="G37" s="57"/>
      <c r="H37" s="52">
        <f>SUM(H22,H32,H36)</f>
        <v>1523.6</v>
      </c>
      <c r="I37" s="52">
        <f>SUM(I22,I32,I36)</f>
        <v>-197.39999999999995</v>
      </c>
    </row>
    <row r="38" spans="1:9" ht="29.25" customHeight="1">
      <c r="A38" s="60"/>
      <c r="B38" s="52"/>
      <c r="C38" s="53" t="s">
        <v>41</v>
      </c>
      <c r="D38" s="77">
        <f>E37+F37-D37</f>
        <v>50.799999999999955</v>
      </c>
      <c r="E38" s="78"/>
      <c r="F38" s="79"/>
      <c r="G38" s="54"/>
      <c r="H38" s="52"/>
      <c r="I38" s="52"/>
    </row>
    <row r="39" spans="1:9" ht="17.25" customHeight="1">
      <c r="A39" s="51">
        <v>4</v>
      </c>
      <c r="B39" s="52">
        <v>25.2</v>
      </c>
      <c r="C39" s="53" t="s">
        <v>18</v>
      </c>
      <c r="D39" s="52">
        <v>46.1</v>
      </c>
      <c r="E39" s="52">
        <v>45.8</v>
      </c>
      <c r="F39" s="52"/>
      <c r="G39" s="61"/>
      <c r="H39" s="52">
        <v>37</v>
      </c>
      <c r="I39" s="52">
        <f>B39+E39+F39-H39</f>
        <v>34</v>
      </c>
    </row>
  </sheetData>
  <sheetProtection/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8:F38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5"/>
  <sheetViews>
    <sheetView tabSelected="1" zoomScalePageLayoutView="0" workbookViewId="0" topLeftCell="A34">
      <selection activeCell="A66" sqref="A66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7" t="s">
        <v>49</v>
      </c>
      <c r="B1" s="97"/>
      <c r="C1" s="97"/>
    </row>
    <row r="2" spans="1:3" ht="12.75" customHeight="1">
      <c r="A2" s="97"/>
      <c r="B2" s="97"/>
      <c r="C2" s="97"/>
    </row>
    <row r="3" spans="1:3" ht="12.75" customHeight="1">
      <c r="A3" s="97"/>
      <c r="B3" s="97"/>
      <c r="C3" s="97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 customHeight="1">
      <c r="A5" s="105" t="s">
        <v>59</v>
      </c>
      <c r="B5" s="106"/>
      <c r="C5" s="107"/>
    </row>
    <row r="6" spans="1:3" ht="12.75" customHeight="1">
      <c r="A6" s="102" t="s">
        <v>60</v>
      </c>
      <c r="B6" s="103"/>
      <c r="C6" s="104"/>
    </row>
    <row r="7" spans="1:3" ht="12.75" customHeight="1">
      <c r="A7" s="32" t="s">
        <v>93</v>
      </c>
      <c r="B7" s="42" t="s">
        <v>94</v>
      </c>
      <c r="C7" s="41" t="s">
        <v>94</v>
      </c>
    </row>
    <row r="8" spans="1:3" ht="12.75" customHeight="1">
      <c r="A8" s="38" t="s">
        <v>92</v>
      </c>
      <c r="B8" s="43" t="s">
        <v>66</v>
      </c>
      <c r="C8" s="36">
        <v>10</v>
      </c>
    </row>
    <row r="9" spans="1:3" ht="12.75" customHeight="1">
      <c r="A9" s="33" t="s">
        <v>95</v>
      </c>
      <c r="B9" s="34" t="s">
        <v>66</v>
      </c>
      <c r="C9" s="19">
        <v>1</v>
      </c>
    </row>
    <row r="10" spans="1:3" ht="12.75" customHeight="1">
      <c r="A10" s="38" t="s">
        <v>90</v>
      </c>
      <c r="B10" s="39" t="s">
        <v>57</v>
      </c>
      <c r="C10" s="40">
        <v>2</v>
      </c>
    </row>
    <row r="11" spans="1:3" ht="12.75" customHeight="1">
      <c r="A11" s="33" t="s">
        <v>91</v>
      </c>
      <c r="B11" s="35"/>
      <c r="C11" s="37"/>
    </row>
    <row r="12" spans="1:3" ht="12.75">
      <c r="A12" s="20" t="s">
        <v>73</v>
      </c>
      <c r="B12" s="34" t="s">
        <v>66</v>
      </c>
      <c r="C12" s="15">
        <v>200</v>
      </c>
    </row>
    <row r="13" spans="1:3" ht="12.75">
      <c r="A13" s="12" t="s">
        <v>74</v>
      </c>
      <c r="B13" s="13" t="s">
        <v>66</v>
      </c>
      <c r="C13" s="14">
        <v>27</v>
      </c>
    </row>
    <row r="14" spans="1:3" ht="12.75">
      <c r="A14" s="12" t="s">
        <v>71</v>
      </c>
      <c r="B14" s="13" t="s">
        <v>72</v>
      </c>
      <c r="C14" s="14">
        <v>14</v>
      </c>
    </row>
    <row r="15" spans="1:3" ht="12.75">
      <c r="A15" s="12" t="s">
        <v>82</v>
      </c>
      <c r="B15" s="13" t="s">
        <v>66</v>
      </c>
      <c r="C15" s="14">
        <v>600</v>
      </c>
    </row>
    <row r="16" spans="1:3" ht="12.75">
      <c r="A16" s="12" t="s">
        <v>81</v>
      </c>
      <c r="B16" s="13" t="s">
        <v>66</v>
      </c>
      <c r="C16" s="14">
        <v>400</v>
      </c>
    </row>
    <row r="17" spans="1:3" ht="12.75">
      <c r="A17" s="12" t="s">
        <v>68</v>
      </c>
      <c r="B17" s="13" t="s">
        <v>57</v>
      </c>
      <c r="C17" s="14">
        <v>8</v>
      </c>
    </row>
    <row r="18" spans="1:3" ht="12.75" customHeight="1">
      <c r="A18" s="12" t="s">
        <v>78</v>
      </c>
      <c r="B18" s="13" t="s">
        <v>57</v>
      </c>
      <c r="C18" s="14">
        <v>4</v>
      </c>
    </row>
    <row r="19" spans="1:3" ht="12.75" customHeight="1">
      <c r="A19" s="12" t="s">
        <v>102</v>
      </c>
      <c r="B19" s="13" t="s">
        <v>57</v>
      </c>
      <c r="C19" s="14">
        <v>4</v>
      </c>
    </row>
    <row r="20" spans="1:3" ht="12.75">
      <c r="A20" s="12" t="s">
        <v>62</v>
      </c>
      <c r="B20" s="13" t="s">
        <v>57</v>
      </c>
      <c r="C20" s="14">
        <v>4</v>
      </c>
    </row>
    <row r="21" spans="1:3" ht="12.75">
      <c r="A21" s="12" t="s">
        <v>98</v>
      </c>
      <c r="B21" s="13" t="s">
        <v>57</v>
      </c>
      <c r="C21" s="16">
        <v>1</v>
      </c>
    </row>
    <row r="22" spans="1:3" ht="12.75" customHeight="1">
      <c r="A22" s="26" t="s">
        <v>100</v>
      </c>
      <c r="B22" s="62" t="s">
        <v>57</v>
      </c>
      <c r="C22" s="63">
        <v>3</v>
      </c>
    </row>
    <row r="23" spans="1:3" ht="12.75">
      <c r="A23" s="17" t="s">
        <v>101</v>
      </c>
      <c r="B23" s="64"/>
      <c r="C23" s="65"/>
    </row>
    <row r="24" spans="1:3" ht="12.75">
      <c r="A24" s="12" t="s">
        <v>96</v>
      </c>
      <c r="B24" s="13" t="s">
        <v>57</v>
      </c>
      <c r="C24" s="16">
        <v>1</v>
      </c>
    </row>
    <row r="25" spans="1:3" ht="12.75">
      <c r="A25" s="12" t="s">
        <v>69</v>
      </c>
      <c r="B25" s="13" t="s">
        <v>66</v>
      </c>
      <c r="C25" s="16">
        <v>3.78</v>
      </c>
    </row>
    <row r="26" spans="1:3" ht="12.75" customHeight="1">
      <c r="A26" s="12" t="s">
        <v>79</v>
      </c>
      <c r="B26" s="13" t="s">
        <v>57</v>
      </c>
      <c r="C26" s="16">
        <v>18</v>
      </c>
    </row>
    <row r="27" spans="1:3" ht="12.75" customHeight="1">
      <c r="A27" s="12" t="s">
        <v>97</v>
      </c>
      <c r="B27" s="13" t="s">
        <v>57</v>
      </c>
      <c r="C27" s="16">
        <v>4</v>
      </c>
    </row>
    <row r="28" spans="1:3" ht="12.75" customHeight="1">
      <c r="A28" s="21" t="s">
        <v>99</v>
      </c>
      <c r="B28" s="13" t="s">
        <v>66</v>
      </c>
      <c r="C28" s="16">
        <v>1.3</v>
      </c>
    </row>
    <row r="29" spans="1:3" ht="12.75">
      <c r="A29" s="12" t="s">
        <v>75</v>
      </c>
      <c r="B29" s="13" t="s">
        <v>66</v>
      </c>
      <c r="C29" s="16">
        <v>1.3</v>
      </c>
    </row>
    <row r="30" spans="1:3" ht="12.75">
      <c r="A30" s="21" t="s">
        <v>67</v>
      </c>
      <c r="B30" s="22" t="s">
        <v>57</v>
      </c>
      <c r="C30" s="23">
        <v>7</v>
      </c>
    </row>
    <row r="31" spans="1:3" ht="12.75">
      <c r="A31" s="26" t="s">
        <v>83</v>
      </c>
      <c r="B31" s="29"/>
      <c r="C31" s="23"/>
    </row>
    <row r="32" spans="1:3" ht="12.75">
      <c r="A32" s="27" t="s">
        <v>84</v>
      </c>
      <c r="B32" s="30" t="s">
        <v>85</v>
      </c>
      <c r="C32" s="28">
        <v>1.5</v>
      </c>
    </row>
    <row r="33" spans="1:3" ht="12.75">
      <c r="A33" s="27" t="s">
        <v>86</v>
      </c>
      <c r="B33" s="30" t="s">
        <v>85</v>
      </c>
      <c r="C33" s="28">
        <v>4.8</v>
      </c>
    </row>
    <row r="34" spans="1:3" ht="12.75">
      <c r="A34" s="27" t="s">
        <v>87</v>
      </c>
      <c r="B34" s="30" t="s">
        <v>85</v>
      </c>
      <c r="C34" s="28">
        <v>2.4</v>
      </c>
    </row>
    <row r="35" spans="1:3" ht="12.75">
      <c r="A35" s="17" t="s">
        <v>88</v>
      </c>
      <c r="B35" s="31" t="s">
        <v>66</v>
      </c>
      <c r="C35" s="25">
        <v>36</v>
      </c>
    </row>
    <row r="36" spans="1:3" ht="12.75">
      <c r="A36" s="18" t="s">
        <v>76</v>
      </c>
      <c r="B36" s="24" t="s">
        <v>57</v>
      </c>
      <c r="C36" s="25">
        <v>7</v>
      </c>
    </row>
    <row r="37" spans="1:3" ht="12.75">
      <c r="A37" s="12" t="s">
        <v>80</v>
      </c>
      <c r="B37" s="13" t="s">
        <v>57</v>
      </c>
      <c r="C37" s="16">
        <v>4</v>
      </c>
    </row>
    <row r="38" spans="1:3" ht="12.75">
      <c r="A38" s="12" t="s">
        <v>77</v>
      </c>
      <c r="B38" s="13" t="s">
        <v>66</v>
      </c>
      <c r="C38" s="16">
        <v>10.6</v>
      </c>
    </row>
    <row r="39" spans="1:3" ht="12.75">
      <c r="A39" s="108" t="s">
        <v>61</v>
      </c>
      <c r="B39" s="109"/>
      <c r="C39" s="110"/>
    </row>
    <row r="40" spans="1:3" ht="12.75">
      <c r="A40" s="12" t="s">
        <v>89</v>
      </c>
      <c r="B40" s="13" t="s">
        <v>57</v>
      </c>
      <c r="C40" s="16">
        <v>2</v>
      </c>
    </row>
    <row r="41" spans="1:3" ht="12.75">
      <c r="A41" s="12" t="s">
        <v>70</v>
      </c>
      <c r="B41" s="13" t="s">
        <v>57</v>
      </c>
      <c r="C41" s="14">
        <v>9</v>
      </c>
    </row>
    <row r="42" spans="1:3" ht="12.75">
      <c r="A42" s="99" t="s">
        <v>63</v>
      </c>
      <c r="B42" s="111"/>
      <c r="C42" s="112"/>
    </row>
    <row r="43" spans="1:3" ht="12.75">
      <c r="A43" s="113" t="s">
        <v>119</v>
      </c>
      <c r="B43" s="115" t="s">
        <v>57</v>
      </c>
      <c r="C43" s="114">
        <v>4</v>
      </c>
    </row>
    <row r="44" spans="1:3" ht="12.75">
      <c r="A44" s="70" t="s">
        <v>120</v>
      </c>
      <c r="B44" s="71" t="s">
        <v>57</v>
      </c>
      <c r="C44" s="70">
        <v>6</v>
      </c>
    </row>
    <row r="45" spans="1:3" ht="12.75">
      <c r="A45" s="70" t="s">
        <v>121</v>
      </c>
      <c r="B45" s="71" t="s">
        <v>57</v>
      </c>
      <c r="C45" s="70">
        <v>6</v>
      </c>
    </row>
    <row r="46" spans="1:3" ht="12.75">
      <c r="A46" s="70" t="s">
        <v>122</v>
      </c>
      <c r="B46" s="71" t="s">
        <v>57</v>
      </c>
      <c r="C46" s="70">
        <v>3</v>
      </c>
    </row>
    <row r="47" spans="1:3" ht="12.75">
      <c r="A47" s="70" t="s">
        <v>123</v>
      </c>
      <c r="B47" s="71" t="s">
        <v>57</v>
      </c>
      <c r="C47" s="70">
        <v>6</v>
      </c>
    </row>
    <row r="48" spans="1:3" ht="12.75">
      <c r="A48" s="70" t="s">
        <v>124</v>
      </c>
      <c r="B48" s="71" t="s">
        <v>125</v>
      </c>
      <c r="C48" s="70">
        <v>7</v>
      </c>
    </row>
    <row r="49" spans="1:3" ht="12.75">
      <c r="A49" s="70" t="s">
        <v>126</v>
      </c>
      <c r="B49" s="71" t="s">
        <v>125</v>
      </c>
      <c r="C49" s="70">
        <v>3</v>
      </c>
    </row>
    <row r="50" spans="1:3" ht="12.75">
      <c r="A50" s="70" t="s">
        <v>127</v>
      </c>
      <c r="B50" s="71" t="s">
        <v>57</v>
      </c>
      <c r="C50" s="70">
        <v>6</v>
      </c>
    </row>
    <row r="51" spans="1:3" ht="12.75">
      <c r="A51" s="70" t="s">
        <v>128</v>
      </c>
      <c r="B51" s="71" t="s">
        <v>57</v>
      </c>
      <c r="C51" s="70">
        <v>6</v>
      </c>
    </row>
    <row r="52" spans="1:3" ht="12.75">
      <c r="A52" s="70" t="s">
        <v>129</v>
      </c>
      <c r="B52" s="71" t="s">
        <v>57</v>
      </c>
      <c r="C52" s="70">
        <v>3</v>
      </c>
    </row>
    <row r="53" spans="1:3" ht="12.75">
      <c r="A53" s="70" t="s">
        <v>130</v>
      </c>
      <c r="B53" s="71" t="s">
        <v>57</v>
      </c>
      <c r="C53" s="70">
        <v>21</v>
      </c>
    </row>
    <row r="54" spans="1:3" ht="12.75">
      <c r="A54" s="70" t="s">
        <v>131</v>
      </c>
      <c r="B54" s="71" t="s">
        <v>57</v>
      </c>
      <c r="C54" s="70">
        <v>6</v>
      </c>
    </row>
    <row r="55" spans="1:3" ht="12.75">
      <c r="A55" s="70" t="s">
        <v>132</v>
      </c>
      <c r="B55" s="71" t="s">
        <v>57</v>
      </c>
      <c r="C55" s="70">
        <v>3</v>
      </c>
    </row>
    <row r="56" spans="1:3" ht="12.75">
      <c r="A56" s="70" t="s">
        <v>133</v>
      </c>
      <c r="B56" s="71" t="s">
        <v>57</v>
      </c>
      <c r="C56" s="70">
        <v>1</v>
      </c>
    </row>
    <row r="57" spans="1:3" ht="12.75">
      <c r="A57" s="99" t="s">
        <v>64</v>
      </c>
      <c r="B57" s="111"/>
      <c r="C57" s="112"/>
    </row>
    <row r="58" spans="1:3" ht="12.75">
      <c r="A58" s="99" t="s">
        <v>65</v>
      </c>
      <c r="B58" s="100"/>
      <c r="C58" s="101"/>
    </row>
    <row r="60" spans="1:3" ht="12.75" customHeight="1">
      <c r="A60" s="97" t="s">
        <v>103</v>
      </c>
      <c r="B60" s="97"/>
      <c r="C60" s="97"/>
    </row>
    <row r="61" spans="1:3" ht="12.75" customHeight="1">
      <c r="A61" s="97"/>
      <c r="B61" s="97"/>
      <c r="C61" s="97"/>
    </row>
    <row r="62" spans="1:3" ht="12.75" customHeight="1">
      <c r="A62" s="98"/>
      <c r="B62" s="98"/>
      <c r="C62" s="98"/>
    </row>
    <row r="63" spans="1:3" ht="12.75">
      <c r="A63" s="10" t="s">
        <v>53</v>
      </c>
      <c r="B63" s="66" t="s">
        <v>54</v>
      </c>
      <c r="C63" s="66" t="s">
        <v>55</v>
      </c>
    </row>
    <row r="64" spans="1:3" ht="12.75">
      <c r="A64" s="67" t="s">
        <v>104</v>
      </c>
      <c r="B64" s="68" t="s">
        <v>72</v>
      </c>
      <c r="C64" s="69">
        <v>13</v>
      </c>
    </row>
    <row r="65" spans="1:3" ht="12.75">
      <c r="A65" s="70" t="s">
        <v>106</v>
      </c>
      <c r="B65" s="71" t="s">
        <v>66</v>
      </c>
      <c r="C65" s="72">
        <v>9</v>
      </c>
    </row>
  </sheetData>
  <sheetProtection/>
  <mergeCells count="8">
    <mergeCell ref="A60:C62"/>
    <mergeCell ref="A58:C58"/>
    <mergeCell ref="A1:C3"/>
    <mergeCell ref="A6:C6"/>
    <mergeCell ref="A5:C5"/>
    <mergeCell ref="A42:C42"/>
    <mergeCell ref="A57:C57"/>
    <mergeCell ref="A39:C39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2013-05-16T08:59:37Z</cp:lastPrinted>
  <dcterms:created xsi:type="dcterms:W3CDTF">2010-04-01T07:27:06Z</dcterms:created>
  <dcterms:modified xsi:type="dcterms:W3CDTF">2013-08-22T05:23:08Z</dcterms:modified>
  <cp:category/>
  <cp:version/>
  <cp:contentType/>
  <cp:contentStatus/>
</cp:coreProperties>
</file>