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5" windowWidth="9045" windowHeight="11640" activeTab="1"/>
  </bookViews>
  <sheets>
    <sheet name="2012" sheetId="1" r:id="rId1"/>
    <sheet name="Перечень выполненых работ" sheetId="2" r:id="rId2"/>
  </sheets>
  <definedNames>
    <definedName name="_xlnm.Print_Titles" localSheetId="0">'2012'!$17:$17</definedName>
  </definedNames>
  <calcPr fullCalcOnLoad="1"/>
</workbook>
</file>

<file path=xl/sharedStrings.xml><?xml version="1.0" encoding="utf-8"?>
<sst xmlns="http://schemas.openxmlformats.org/spreadsheetml/2006/main" count="175" uniqueCount="128">
  <si>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</si>
  <si>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</si>
  <si>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</si>
  <si>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</si>
  <si>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</si>
  <si>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</si>
  <si>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</si>
  <si>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</si>
  <si>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</si>
  <si>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</si>
  <si>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</si>
  <si>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</si>
  <si>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</si>
  <si>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</si>
  <si>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</si>
  <si>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</si>
  <si>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</si>
  <si>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</si>
  <si>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</si>
  <si>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</si>
  <si>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</si>
  <si>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</si>
  <si>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</si>
  <si>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</si>
  <si>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</si>
  <si>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</si>
  <si>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</si>
  <si>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</si>
  <si>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</si>
  <si>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</si>
  <si>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</si>
  <si>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</si>
  <si>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</si>
  <si>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</si>
  <si>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</si>
  <si>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</si>
  <si>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</si>
  <si>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</si>
  <si>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</si>
  <si>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</si>
  <si>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</si>
  <si>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</si>
  <si>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</si>
  <si>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</si>
  <si>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</si>
  <si>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</si>
  <si>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</si>
  <si>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</si>
  <si>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</si>
  <si>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</si>
  <si>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</si>
  <si>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</si>
  <si>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</si>
  <si>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</si>
  <si>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Ед. изм</t>
  </si>
  <si>
    <t>Количество</t>
  </si>
  <si>
    <t>м2</t>
  </si>
  <si>
    <t>шт</t>
  </si>
  <si>
    <t>Капитальный ремонт общего имущества МКД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</si>
  <si>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Фестивальная 9а</t>
    </r>
    <r>
      <rPr>
        <sz val="11"/>
        <rFont val="Times New Roman"/>
        <family val="1"/>
      </rPr>
      <t xml:space="preserve">
за 2012 год</t>
    </r>
  </si>
  <si>
    <t xml:space="preserve">             1. Санитарное содержание МКД и придомовой территории.</t>
  </si>
  <si>
    <t xml:space="preserve">             2. Текущий ремонт общего имущества в МКД, в том числе:</t>
  </si>
  <si>
    <t xml:space="preserve">             3. Содержание и обслуживание электрооборудования, в том числе:</t>
  </si>
  <si>
    <t xml:space="preserve">             4. Санитарно-техническое обслуживание внутридомового оборудования, в том числе:</t>
  </si>
  <si>
    <t xml:space="preserve">             5. Вывоз твердых бытовых отходов.</t>
  </si>
  <si>
    <t xml:space="preserve">             6. Отопление мест общего пользования.</t>
  </si>
  <si>
    <t>Смена предохранителя</t>
  </si>
  <si>
    <t>Смена дверной пружины</t>
  </si>
  <si>
    <t>Установка в коробки и крепление снятых оконных створок</t>
  </si>
  <si>
    <t xml:space="preserve">Ремонт дверных полотен: крепление приборов </t>
  </si>
  <si>
    <t>Ремонт инвентаря для дворников и техничек с заточкой инструмента</t>
  </si>
  <si>
    <t>Смена остекления оконных створок на лестничных площадках</t>
  </si>
  <si>
    <t xml:space="preserve">Смена электроламп в местах общего пользования </t>
  </si>
  <si>
    <t>Изготовление совков для уборщиков лестничных клеток</t>
  </si>
  <si>
    <t xml:space="preserve">Очистка ливневой канализации от наледи </t>
  </si>
  <si>
    <t xml:space="preserve">м </t>
  </si>
  <si>
    <t>Ремонт цоколя</t>
  </si>
  <si>
    <t>Снятие щитов утепления с продухов подвала на летний период</t>
  </si>
  <si>
    <t>Окраска игрового оборудования детских площадок</t>
  </si>
  <si>
    <t>Ремонт скамеек, установленных на придомовой территории</t>
  </si>
  <si>
    <t>Снятие дверных пружин на летний период</t>
  </si>
  <si>
    <t>Окраска контейнерных площадок</t>
  </si>
  <si>
    <t>Ремонт металлической двери подвала: смена приборов (шарниры)</t>
  </si>
  <si>
    <t>Ремонт игрового оборудования детских площадок</t>
  </si>
  <si>
    <t>Смена замка навесного</t>
  </si>
  <si>
    <t>Ремонт дверных полотен: смена приборов (петли, проушины)</t>
  </si>
  <si>
    <t>Очистка подъездных козырьков от мусора</t>
  </si>
  <si>
    <t>Мелкий ремонт металлических ограждений</t>
  </si>
  <si>
    <t>Очистка чердачного помещения от мусора</t>
  </si>
  <si>
    <t>Очистка кровли от сучьев, листьев и мусора</t>
  </si>
  <si>
    <t>Ремонт подъездных козырьков с устройством примыканий к стеновым панелям</t>
  </si>
  <si>
    <t>Смена патрона</t>
  </si>
  <si>
    <t>Ремонт стыков стеновых панелей 1-го этажа со стороны фасада с земли и лесов</t>
  </si>
  <si>
    <t>м</t>
  </si>
  <si>
    <t>Установка адресных табличек у подъездов</t>
  </si>
  <si>
    <t>Установка дверных пружин на зимний период</t>
  </si>
  <si>
    <t>Закрытие продухов подвала на зимний период дощатыми щитами</t>
  </si>
  <si>
    <t xml:space="preserve"> </t>
  </si>
  <si>
    <t>Смена оптико-аккустического светильника на лестничной площадке</t>
  </si>
  <si>
    <t>Утепление свободных вентканалов на кровле по заявкам</t>
  </si>
  <si>
    <t>Замена ввода холодной воды</t>
  </si>
  <si>
    <t>1.3.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</si>
  <si>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мест общего пользования.</t>
  </si>
  <si>
    <t>2.5.</t>
  </si>
  <si>
    <t>2.6.</t>
  </si>
  <si>
    <t>2.7.</t>
  </si>
  <si>
    <t>2.8.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</si>
  <si>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</si>
  <si>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</si>
  <si>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</si>
  <si>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</si>
  <si>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Водоотведение ОДН</t>
  </si>
  <si>
    <t>Оплата за прием сточных вод (канализации) на общедомовые нужды</t>
  </si>
  <si>
    <t>Электроэнергия ОДН</t>
  </si>
  <si>
    <t>Оплата за поставку электроэнергии на общедомовые нужды</t>
  </si>
  <si>
    <t>Замок навесной</t>
  </si>
  <si>
    <t>Кран шаровый d 15</t>
  </si>
  <si>
    <t>Кран шаровый d 20</t>
  </si>
  <si>
    <t>Кран шаровый d 25</t>
  </si>
  <si>
    <t>Труба d 15</t>
  </si>
  <si>
    <t>Труба d 20</t>
  </si>
  <si>
    <t>Труба d 25</t>
  </si>
  <si>
    <t>Контрогайка d 15</t>
  </si>
  <si>
    <t>Контрогайка d 20</t>
  </si>
  <si>
    <t>Контрогайка d 25</t>
  </si>
  <si>
    <t>Муфта d15</t>
  </si>
  <si>
    <t>Муфта d 20</t>
  </si>
  <si>
    <t>Муфта d 25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</si>
</sst>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90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26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26" fillId="0" borderId="17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left" wrapText="1"/>
    </xf>
    <xf numFmtId="0" fontId="5" fillId="0" borderId="17" xfId="0" applyFont="1" applyBorder="1" applyAlignment="1">
      <alignment horizontal="center" vertical="center" wrapText="1"/>
    </xf>
    <xf numFmtId="168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168" fontId="3" fillId="0" borderId="15" xfId="0" applyNumberFormat="1" applyFont="1" applyBorder="1" applyAlignment="1">
      <alignment horizontal="center" vertical="center" wrapText="1"/>
    </xf>
    <xf numFmtId="168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168" fontId="2" fillId="0" borderId="15" xfId="0" applyNumberFormat="1" applyFont="1" applyBorder="1" applyAlignment="1">
      <alignment horizontal="left" vertical="center" wrapText="1"/>
    </xf>
    <xf numFmtId="16" fontId="4" fillId="0" borderId="17" xfId="0" applyNumberFormat="1" applyFont="1" applyBorder="1" applyAlignment="1">
      <alignment horizontal="center" vertical="center" wrapText="1"/>
    </xf>
    <xf numFmtId="168" fontId="3" fillId="0" borderId="15" xfId="0" applyNumberFormat="1" applyFont="1" applyBorder="1" applyAlignment="1">
      <alignment/>
    </xf>
    <xf numFmtId="168" fontId="4" fillId="0" borderId="15" xfId="0" applyNumberFormat="1" applyFont="1" applyBorder="1" applyAlignment="1">
      <alignment horizontal="center"/>
    </xf>
    <xf numFmtId="168" fontId="2" fillId="0" borderId="15" xfId="0" applyNumberFormat="1" applyFont="1" applyBorder="1" applyAlignment="1">
      <alignment/>
    </xf>
    <xf numFmtId="168" fontId="4" fillId="0" borderId="15" xfId="0" applyNumberFormat="1" applyFont="1" applyBorder="1" applyAlignment="1">
      <alignment/>
    </xf>
    <xf numFmtId="0" fontId="5" fillId="0" borderId="17" xfId="0" applyFont="1" applyBorder="1" applyAlignment="1">
      <alignment/>
    </xf>
    <xf numFmtId="168" fontId="5" fillId="0" borderId="15" xfId="0" applyNumberFormat="1" applyFont="1" applyBorder="1" applyAlignment="1">
      <alignment/>
    </xf>
    <xf numFmtId="168" fontId="5" fillId="0" borderId="15" xfId="0" applyNumberFormat="1" applyFont="1" applyBorder="1" applyAlignment="1">
      <alignment horizontal="center" vertical="center"/>
    </xf>
    <xf numFmtId="0" fontId="26" fillId="0" borderId="18" xfId="0" applyFont="1" applyBorder="1" applyAlignment="1">
      <alignment vertical="center" wrapText="1"/>
    </xf>
    <xf numFmtId="0" fontId="0" fillId="0" borderId="10" xfId="0" applyBorder="1" applyAlignment="1">
      <alignment/>
    </xf>
    <xf numFmtId="168" fontId="4" fillId="0" borderId="10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68" fontId="4" fillId="0" borderId="18" xfId="0" applyNumberFormat="1" applyFont="1" applyBorder="1" applyAlignment="1">
      <alignment horizontal="center" vertical="center" wrapText="1"/>
    </xf>
    <xf numFmtId="168" fontId="4" fillId="0" borderId="17" xfId="0" applyNumberFormat="1" applyFont="1" applyBorder="1" applyAlignment="1">
      <alignment horizontal="center" vertical="center" wrapText="1"/>
    </xf>
    <xf numFmtId="168" fontId="5" fillId="0" borderId="19" xfId="0" applyNumberFormat="1" applyFont="1" applyBorder="1" applyAlignment="1">
      <alignment horizontal="center" vertical="center" wrapText="1"/>
    </xf>
    <xf numFmtId="168" fontId="5" fillId="0" borderId="20" xfId="0" applyNumberFormat="1" applyFont="1" applyBorder="1" applyAlignment="1">
      <alignment horizontal="center" vertical="center" wrapText="1"/>
    </xf>
    <xf numFmtId="168" fontId="5" fillId="0" borderId="16" xfId="0" applyNumberFormat="1" applyFont="1" applyBorder="1" applyAlignment="1">
      <alignment horizontal="center" vertical="center" wrapText="1"/>
    </xf>
    <xf numFmtId="168" fontId="4" fillId="0" borderId="21" xfId="0" applyNumberFormat="1" applyFont="1" applyBorder="1" applyAlignment="1">
      <alignment horizontal="center" vertical="center" wrapText="1"/>
    </xf>
    <xf numFmtId="169" fontId="2" fillId="0" borderId="18" xfId="0" applyNumberFormat="1" applyFont="1" applyBorder="1" applyAlignment="1">
      <alignment horizontal="left" vertical="center" wrapText="1"/>
    </xf>
    <xf numFmtId="169" fontId="2" fillId="0" borderId="21" xfId="0" applyNumberFormat="1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 indent="5"/>
    </xf>
    <xf numFmtId="0" fontId="4" fillId="0" borderId="20" xfId="0" applyFont="1" applyBorder="1" applyAlignment="1">
      <alignment horizontal="left" vertical="center" wrapText="1" indent="5"/>
    </xf>
    <xf numFmtId="0" fontId="4" fillId="0" borderId="16" xfId="0" applyFont="1" applyBorder="1" applyAlignment="1">
      <alignment horizontal="left" vertical="center" wrapText="1" indent="5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168" fontId="4" fillId="0" borderId="20" xfId="0" applyNumberFormat="1" applyFont="1" applyBorder="1" applyAlignment="1">
      <alignment horizontal="center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25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43" fontId="0" fillId="0" borderId="10" xfId="60" applyFont="1" applyBorder="1" applyAlignment="1">
      <alignment horizontal="left"/>
    </xf>
    <xf numFmtId="0" fontId="0" fillId="0" borderId="10" xfId="60" applyNumberFormat="1" applyBorder="1" applyAlignment="1">
      <alignment/>
    </xf>
    <xf numFmtId="43" fontId="0" fillId="0" borderId="10" xfId="6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40"/>
  <sheetViews>
    <sheetView view="pageBreakPreview" zoomScaleSheetLayoutView="100" zoomScalePageLayoutView="0" workbookViewId="0" topLeftCell="A31">
      <selection activeCell="H22" sqref="H22"/>
    </sheetView>
  </sheetViews>
  <sheetFormatPr defaultColWidth="9.00390625" defaultRowHeight="12.75"/>
  <cols>
    <col min="1" max="1" width="4.625" style="3" customWidth="1"/>
    <col min="2" max="2" width="10.125" style="3" customWidth="1"/>
    <col min="3" max="3" width="36.875" style="3" customWidth="1"/>
    <col min="4" max="4" width="12.00390625" style="3" bestFit="1" customWidth="1"/>
    <col min="5" max="5" width="11.125" style="3" customWidth="1"/>
    <col min="6" max="6" width="13.625" style="3" customWidth="1"/>
    <col min="7" max="7" width="45.125" style="3" customWidth="1"/>
    <col min="8" max="8" width="10.125" style="3" customWidth="1"/>
    <col min="9" max="9" width="8.625" style="3" bestFit="1" customWidth="1"/>
    <col min="10" max="16384" width="9.125" style="3" customWidth="1"/>
  </cols>
  <sheetData>
    <row r="1" spans="1:9" ht="81.75" customHeight="1">
      <c r="A1" s="70" t="s">
        <v>59</v>
      </c>
      <c r="B1" s="70"/>
      <c r="C1" s="70"/>
      <c r="D1" s="70"/>
      <c r="E1" s="70"/>
      <c r="F1" s="70"/>
      <c r="G1" s="70"/>
      <c r="H1" s="70"/>
      <c r="I1" s="70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71" t="s">
        <v>28</v>
      </c>
      <c r="B3" s="72"/>
      <c r="C3" s="72"/>
      <c r="D3" s="72"/>
      <c r="E3" s="72"/>
      <c r="F3" s="72"/>
      <c r="G3" s="72"/>
      <c r="H3" s="72"/>
      <c r="I3" s="73"/>
    </row>
    <row r="4" spans="1:9" ht="21" customHeight="1">
      <c r="A4" s="5">
        <v>1</v>
      </c>
      <c r="B4" s="64" t="s">
        <v>23</v>
      </c>
      <c r="C4" s="65"/>
      <c r="D4" s="65"/>
      <c r="E4" s="65"/>
      <c r="F4" s="65"/>
      <c r="G4" s="66"/>
      <c r="H4" s="74">
        <v>1985</v>
      </c>
      <c r="I4" s="75"/>
    </row>
    <row r="5" spans="1:9" ht="21" customHeight="1">
      <c r="A5" s="5">
        <v>2</v>
      </c>
      <c r="B5" s="64" t="s">
        <v>20</v>
      </c>
      <c r="C5" s="65"/>
      <c r="D5" s="65"/>
      <c r="E5" s="65"/>
      <c r="F5" s="65"/>
      <c r="G5" s="66"/>
      <c r="H5" s="74">
        <v>5</v>
      </c>
      <c r="I5" s="75"/>
    </row>
    <row r="6" spans="1:9" ht="21" customHeight="1">
      <c r="A6" s="5">
        <v>3</v>
      </c>
      <c r="B6" s="64" t="s">
        <v>21</v>
      </c>
      <c r="C6" s="65"/>
      <c r="D6" s="65"/>
      <c r="E6" s="65"/>
      <c r="F6" s="65"/>
      <c r="G6" s="66"/>
      <c r="H6" s="74">
        <v>6</v>
      </c>
      <c r="I6" s="75"/>
    </row>
    <row r="7" spans="1:9" ht="21" customHeight="1">
      <c r="A7" s="5">
        <v>4</v>
      </c>
      <c r="B7" s="64" t="s">
        <v>22</v>
      </c>
      <c r="C7" s="65"/>
      <c r="D7" s="65"/>
      <c r="E7" s="65"/>
      <c r="F7" s="65"/>
      <c r="G7" s="66"/>
      <c r="H7" s="74">
        <v>88</v>
      </c>
      <c r="I7" s="75"/>
    </row>
    <row r="8" spans="1:9" ht="21" customHeight="1">
      <c r="A8" s="5">
        <v>5</v>
      </c>
      <c r="B8" s="64" t="s">
        <v>24</v>
      </c>
      <c r="C8" s="65"/>
      <c r="D8" s="65"/>
      <c r="E8" s="65"/>
      <c r="F8" s="65"/>
      <c r="G8" s="66"/>
      <c r="H8" s="67">
        <f>H9+H10</f>
        <v>4920.599999999999</v>
      </c>
      <c r="I8" s="68"/>
    </row>
    <row r="9" spans="1:9" ht="21" customHeight="1">
      <c r="A9" s="5">
        <v>6</v>
      </c>
      <c r="B9" s="64" t="s">
        <v>25</v>
      </c>
      <c r="C9" s="65"/>
      <c r="D9" s="65"/>
      <c r="E9" s="65"/>
      <c r="F9" s="65"/>
      <c r="G9" s="66"/>
      <c r="H9" s="67">
        <v>4301.4</v>
      </c>
      <c r="I9" s="68"/>
    </row>
    <row r="10" spans="1:9" ht="19.5" customHeight="1">
      <c r="A10" s="5">
        <v>7</v>
      </c>
      <c r="B10" s="69" t="s">
        <v>26</v>
      </c>
      <c r="C10" s="69"/>
      <c r="D10" s="69"/>
      <c r="E10" s="69"/>
      <c r="F10" s="69"/>
      <c r="G10" s="69"/>
      <c r="H10" s="67">
        <v>619.2</v>
      </c>
      <c r="I10" s="68"/>
    </row>
    <row r="11" spans="1:9" ht="21" customHeight="1">
      <c r="A11" s="5">
        <v>8</v>
      </c>
      <c r="B11" s="69" t="s">
        <v>27</v>
      </c>
      <c r="C11" s="69"/>
      <c r="D11" s="69"/>
      <c r="E11" s="69"/>
      <c r="F11" s="69"/>
      <c r="G11" s="69"/>
      <c r="H11" s="67">
        <v>5535</v>
      </c>
      <c r="I11" s="68"/>
    </row>
    <row r="12" spans="1:9" ht="14.25" customHeight="1">
      <c r="A12" s="70"/>
      <c r="B12" s="70"/>
      <c r="C12" s="70"/>
      <c r="D12" s="70"/>
      <c r="E12" s="70"/>
      <c r="F12" s="70"/>
      <c r="G12" s="70"/>
      <c r="H12" s="70"/>
      <c r="I12" s="70"/>
    </row>
    <row r="13" spans="1:9" ht="21" customHeight="1">
      <c r="A13" s="71" t="s">
        <v>29</v>
      </c>
      <c r="B13" s="72"/>
      <c r="C13" s="72"/>
      <c r="D13" s="72"/>
      <c r="E13" s="72"/>
      <c r="F13" s="72"/>
      <c r="G13" s="72"/>
      <c r="H13" s="72"/>
      <c r="I13" s="73"/>
    </row>
    <row r="14" spans="1:9" ht="21" customHeight="1">
      <c r="A14" s="55" t="s">
        <v>52</v>
      </c>
      <c r="B14" s="56"/>
      <c r="C14" s="56"/>
      <c r="D14" s="56"/>
      <c r="E14" s="56"/>
      <c r="F14" s="56"/>
      <c r="G14" s="56"/>
      <c r="H14" s="56"/>
      <c r="I14" s="57"/>
    </row>
    <row r="15" spans="1:9" ht="12.75" customHeight="1">
      <c r="A15" s="45" t="s">
        <v>3</v>
      </c>
      <c r="B15" s="45" t="s">
        <v>31</v>
      </c>
      <c r="C15" s="58" t="s">
        <v>0</v>
      </c>
      <c r="D15" s="59"/>
      <c r="E15" s="59"/>
      <c r="F15" s="60"/>
      <c r="G15" s="58" t="s">
        <v>2</v>
      </c>
      <c r="H15" s="60"/>
      <c r="I15" s="45" t="s">
        <v>32</v>
      </c>
    </row>
    <row r="16" spans="1:9" ht="80.25" customHeight="1">
      <c r="A16" s="46"/>
      <c r="B16" s="46"/>
      <c r="C16" s="5" t="s">
        <v>1</v>
      </c>
      <c r="D16" s="5" t="s">
        <v>33</v>
      </c>
      <c r="E16" s="5" t="s">
        <v>34</v>
      </c>
      <c r="F16" s="5" t="s">
        <v>48</v>
      </c>
      <c r="G16" s="5" t="s">
        <v>1</v>
      </c>
      <c r="H16" s="5" t="s">
        <v>35</v>
      </c>
      <c r="I16" s="46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21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7" customHeight="1">
      <c r="A19" s="5" t="s">
        <v>11</v>
      </c>
      <c r="B19" s="25">
        <v>-3.1</v>
      </c>
      <c r="C19" s="24" t="s">
        <v>4</v>
      </c>
      <c r="D19" s="25">
        <v>41</v>
      </c>
      <c r="E19" s="44">
        <f>D19-(B19-I19)</f>
        <v>40.3</v>
      </c>
      <c r="F19" s="25"/>
      <c r="G19" s="26" t="s">
        <v>42</v>
      </c>
      <c r="H19" s="44">
        <f>E19</f>
        <v>40.3</v>
      </c>
      <c r="I19" s="25">
        <v>-3.8</v>
      </c>
    </row>
    <row r="20" spans="1:9" ht="15" customHeight="1">
      <c r="A20" s="45" t="s">
        <v>12</v>
      </c>
      <c r="B20" s="47">
        <v>-307.6</v>
      </c>
      <c r="C20" s="62" t="s">
        <v>49</v>
      </c>
      <c r="D20" s="47">
        <v>700.4</v>
      </c>
      <c r="E20" s="47">
        <v>698.2</v>
      </c>
      <c r="F20" s="47"/>
      <c r="G20" s="53" t="s">
        <v>102</v>
      </c>
      <c r="H20" s="47">
        <v>671.4</v>
      </c>
      <c r="I20" s="47">
        <f>B20-D20+E20+E20-H20</f>
        <v>-282.9999999999999</v>
      </c>
    </row>
    <row r="21" spans="1:9" ht="96.75" customHeight="1">
      <c r="A21" s="61"/>
      <c r="B21" s="52"/>
      <c r="C21" s="63"/>
      <c r="D21" s="52"/>
      <c r="E21" s="52"/>
      <c r="F21" s="52"/>
      <c r="G21" s="54"/>
      <c r="H21" s="52"/>
      <c r="I21" s="48"/>
    </row>
    <row r="22" spans="1:9" ht="27" customHeight="1">
      <c r="A22" s="23" t="s">
        <v>101</v>
      </c>
      <c r="B22" s="31">
        <v>-1.8</v>
      </c>
      <c r="C22" s="32" t="s">
        <v>36</v>
      </c>
      <c r="D22" s="31">
        <v>16.5</v>
      </c>
      <c r="E22" s="44">
        <f>D22-(B22-I22)</f>
        <v>16.6</v>
      </c>
      <c r="F22" s="31"/>
      <c r="G22" s="33" t="s">
        <v>47</v>
      </c>
      <c r="H22" s="44">
        <f>E22</f>
        <v>16.6</v>
      </c>
      <c r="I22" s="31">
        <v>-1.7</v>
      </c>
    </row>
    <row r="23" spans="1:9" ht="27" customHeight="1">
      <c r="A23" s="27"/>
      <c r="B23" s="28">
        <f>SUM(B19:B22)</f>
        <v>-312.50000000000006</v>
      </c>
      <c r="C23" s="29" t="s">
        <v>6</v>
      </c>
      <c r="D23" s="28">
        <f>SUM(D19:D22)</f>
        <v>757.9</v>
      </c>
      <c r="E23" s="28">
        <f>SUM(E19:E22)</f>
        <v>755.1</v>
      </c>
      <c r="F23" s="28"/>
      <c r="G23" s="30"/>
      <c r="H23" s="28">
        <f>SUM(H19:H22)</f>
        <v>728.3</v>
      </c>
      <c r="I23" s="28">
        <f>SUM(I19:I22)</f>
        <v>-288.4999999999999</v>
      </c>
    </row>
    <row r="24" spans="1:9" ht="27" customHeight="1">
      <c r="A24" s="27">
        <v>2</v>
      </c>
      <c r="B24" s="28"/>
      <c r="C24" s="29" t="s">
        <v>7</v>
      </c>
      <c r="D24" s="28"/>
      <c r="E24" s="28"/>
      <c r="F24" s="28"/>
      <c r="G24" s="30"/>
      <c r="H24" s="28"/>
      <c r="I24" s="28"/>
    </row>
    <row r="25" spans="1:9" ht="27" customHeight="1">
      <c r="A25" s="23" t="s">
        <v>14</v>
      </c>
      <c r="B25" s="31">
        <v>-78.5</v>
      </c>
      <c r="C25" s="32" t="s">
        <v>9</v>
      </c>
      <c r="D25" s="31">
        <v>783.7</v>
      </c>
      <c r="E25" s="44">
        <f aca="true" t="shared" si="0" ref="E25:E32">D25-(B25-I25)</f>
        <v>779.2</v>
      </c>
      <c r="F25" s="31"/>
      <c r="G25" s="33" t="s">
        <v>43</v>
      </c>
      <c r="H25" s="44">
        <f aca="true" t="shared" si="1" ref="H25:H32">E25</f>
        <v>779.2</v>
      </c>
      <c r="I25" s="31">
        <v>-83</v>
      </c>
    </row>
    <row r="26" spans="1:9" ht="27" customHeight="1">
      <c r="A26" s="34" t="s">
        <v>15</v>
      </c>
      <c r="B26" s="31">
        <v>-32.9</v>
      </c>
      <c r="C26" s="32" t="s">
        <v>10</v>
      </c>
      <c r="D26" s="31">
        <v>276.5</v>
      </c>
      <c r="E26" s="44">
        <f t="shared" si="0"/>
        <v>286.8</v>
      </c>
      <c r="F26" s="31"/>
      <c r="G26" s="33" t="s">
        <v>44</v>
      </c>
      <c r="H26" s="44">
        <f t="shared" si="1"/>
        <v>286.8</v>
      </c>
      <c r="I26" s="31">
        <v>-22.6</v>
      </c>
    </row>
    <row r="27" spans="1:9" ht="27" customHeight="1">
      <c r="A27" s="34" t="s">
        <v>16</v>
      </c>
      <c r="B27" s="31">
        <v>0</v>
      </c>
      <c r="C27" s="32" t="s">
        <v>107</v>
      </c>
      <c r="D27" s="31">
        <v>-7.7</v>
      </c>
      <c r="E27" s="44">
        <f t="shared" si="0"/>
        <v>1.8999999999999995</v>
      </c>
      <c r="F27" s="31"/>
      <c r="G27" s="33" t="s">
        <v>108</v>
      </c>
      <c r="H27" s="44">
        <f t="shared" si="1"/>
        <v>1.8999999999999995</v>
      </c>
      <c r="I27" s="31">
        <v>9.6</v>
      </c>
    </row>
    <row r="28" spans="1:9" ht="27" customHeight="1">
      <c r="A28" s="23" t="s">
        <v>17</v>
      </c>
      <c r="B28" s="31">
        <v>-15.9</v>
      </c>
      <c r="C28" s="32" t="s">
        <v>30</v>
      </c>
      <c r="D28" s="31">
        <v>138.4</v>
      </c>
      <c r="E28" s="44">
        <f t="shared" si="0"/>
        <v>142.1</v>
      </c>
      <c r="F28" s="31"/>
      <c r="G28" s="33" t="s">
        <v>45</v>
      </c>
      <c r="H28" s="44">
        <f t="shared" si="1"/>
        <v>142.1</v>
      </c>
      <c r="I28" s="31">
        <v>-12.2</v>
      </c>
    </row>
    <row r="29" spans="1:9" ht="27" customHeight="1">
      <c r="A29" s="23" t="s">
        <v>103</v>
      </c>
      <c r="B29" s="31">
        <v>0</v>
      </c>
      <c r="C29" s="32" t="s">
        <v>109</v>
      </c>
      <c r="D29" s="31">
        <v>39.2</v>
      </c>
      <c r="E29" s="44">
        <f t="shared" si="0"/>
        <v>26.400000000000002</v>
      </c>
      <c r="F29" s="31"/>
      <c r="G29" s="33" t="s">
        <v>110</v>
      </c>
      <c r="H29" s="44">
        <f t="shared" si="1"/>
        <v>26.400000000000002</v>
      </c>
      <c r="I29" s="31">
        <v>-12.8</v>
      </c>
    </row>
    <row r="30" spans="1:9" ht="27" customHeight="1">
      <c r="A30" s="23" t="s">
        <v>104</v>
      </c>
      <c r="B30" s="31">
        <v>-10.9</v>
      </c>
      <c r="C30" s="32" t="s">
        <v>8</v>
      </c>
      <c r="D30" s="31">
        <v>94.5</v>
      </c>
      <c r="E30" s="44">
        <f t="shared" si="0"/>
        <v>97.3</v>
      </c>
      <c r="F30" s="31"/>
      <c r="G30" s="33" t="s">
        <v>46</v>
      </c>
      <c r="H30" s="44">
        <f t="shared" si="1"/>
        <v>97.3</v>
      </c>
      <c r="I30" s="31">
        <v>-8.1</v>
      </c>
    </row>
    <row r="31" spans="1:9" ht="27" customHeight="1">
      <c r="A31" s="23" t="s">
        <v>105</v>
      </c>
      <c r="B31" s="31">
        <v>0</v>
      </c>
      <c r="C31" s="32" t="s">
        <v>111</v>
      </c>
      <c r="D31" s="31">
        <v>16.1</v>
      </c>
      <c r="E31" s="44">
        <f t="shared" si="0"/>
        <v>11.100000000000001</v>
      </c>
      <c r="F31" s="31"/>
      <c r="G31" s="33" t="s">
        <v>112</v>
      </c>
      <c r="H31" s="44">
        <f t="shared" si="1"/>
        <v>11.100000000000001</v>
      </c>
      <c r="I31" s="31">
        <v>-5</v>
      </c>
    </row>
    <row r="32" spans="1:9" ht="27" customHeight="1">
      <c r="A32" s="23" t="s">
        <v>106</v>
      </c>
      <c r="B32" s="31">
        <v>0</v>
      </c>
      <c r="C32" s="32" t="s">
        <v>113</v>
      </c>
      <c r="D32" s="31">
        <v>7</v>
      </c>
      <c r="E32" s="44">
        <f t="shared" si="0"/>
        <v>4.9</v>
      </c>
      <c r="F32" s="31"/>
      <c r="G32" s="33" t="s">
        <v>114</v>
      </c>
      <c r="H32" s="44">
        <f t="shared" si="1"/>
        <v>4.9</v>
      </c>
      <c r="I32" s="31">
        <v>-2.1</v>
      </c>
    </row>
    <row r="33" spans="1:9" ht="20.25" customHeight="1">
      <c r="A33" s="27"/>
      <c r="B33" s="28">
        <f>SUM(B25:B32)</f>
        <v>-138.20000000000002</v>
      </c>
      <c r="C33" s="29" t="s">
        <v>13</v>
      </c>
      <c r="D33" s="28">
        <f>SUM(D25:D32)</f>
        <v>1347.7</v>
      </c>
      <c r="E33" s="28">
        <f>SUM(E25:E32)</f>
        <v>1349.7</v>
      </c>
      <c r="F33" s="28"/>
      <c r="G33" s="35"/>
      <c r="H33" s="28">
        <f>SUM(H25:H32)</f>
        <v>1349.7</v>
      </c>
      <c r="I33" s="28">
        <f>SUM(I25:I32)</f>
        <v>-136.2</v>
      </c>
    </row>
    <row r="34" spans="1:9" ht="19.5" customHeight="1">
      <c r="A34" s="27">
        <v>3</v>
      </c>
      <c r="B34" s="36"/>
      <c r="C34" s="29" t="s">
        <v>37</v>
      </c>
      <c r="D34" s="31"/>
      <c r="E34" s="31"/>
      <c r="F34" s="31"/>
      <c r="G34" s="37"/>
      <c r="H34" s="38"/>
      <c r="I34" s="31"/>
    </row>
    <row r="35" spans="1:9" ht="30">
      <c r="A35" s="23" t="s">
        <v>50</v>
      </c>
      <c r="B35" s="31">
        <v>0</v>
      </c>
      <c r="C35" s="32" t="s">
        <v>38</v>
      </c>
      <c r="D35" s="31"/>
      <c r="E35" s="44">
        <f>D35-(B35-I35)</f>
        <v>0</v>
      </c>
      <c r="F35" s="31"/>
      <c r="G35" s="37"/>
      <c r="H35" s="44">
        <f>E35</f>
        <v>0</v>
      </c>
      <c r="I35" s="31"/>
    </row>
    <row r="36" spans="1:9" ht="25.5" customHeight="1">
      <c r="A36" s="23" t="s">
        <v>51</v>
      </c>
      <c r="B36" s="31">
        <v>-2.1</v>
      </c>
      <c r="C36" s="32" t="s">
        <v>39</v>
      </c>
      <c r="D36" s="31">
        <v>17.4</v>
      </c>
      <c r="E36" s="44">
        <f>D36-(B36-I36)</f>
        <v>17.299999999999997</v>
      </c>
      <c r="F36" s="31"/>
      <c r="G36" s="37"/>
      <c r="H36" s="44">
        <f>E36</f>
        <v>17.299999999999997</v>
      </c>
      <c r="I36" s="31">
        <v>-2.2</v>
      </c>
    </row>
    <row r="37" spans="1:9" s="10" customFormat="1" ht="18" customHeight="1">
      <c r="A37" s="27"/>
      <c r="B37" s="28">
        <f>SUM(B35:B36)</f>
        <v>-2.1</v>
      </c>
      <c r="C37" s="29" t="s">
        <v>40</v>
      </c>
      <c r="D37" s="28">
        <f>SUM(D35:D36)</f>
        <v>17.4</v>
      </c>
      <c r="E37" s="28">
        <f>SUM(E35:E36)</f>
        <v>17.299999999999997</v>
      </c>
      <c r="F37" s="28"/>
      <c r="G37" s="35"/>
      <c r="H37" s="28">
        <f>SUM(H35:H36)</f>
        <v>17.299999999999997</v>
      </c>
      <c r="I37" s="28">
        <f>SUM(I35:I36)</f>
        <v>-2.2</v>
      </c>
    </row>
    <row r="38" spans="1:9" ht="19.5" customHeight="1">
      <c r="A38" s="39"/>
      <c r="B38" s="28">
        <f>SUM(B23,B33,B37)</f>
        <v>-452.80000000000007</v>
      </c>
      <c r="C38" s="29" t="s">
        <v>19</v>
      </c>
      <c r="D38" s="28">
        <f>SUM(D23,D33,D37)</f>
        <v>2123</v>
      </c>
      <c r="E38" s="28">
        <f>SUM(E23,E33,E37)</f>
        <v>2122.1000000000004</v>
      </c>
      <c r="F38" s="28"/>
      <c r="G38" s="35"/>
      <c r="H38" s="28">
        <f>SUM(H23,H33,H37)</f>
        <v>2095.3</v>
      </c>
      <c r="I38" s="28">
        <f>SUM(I23,I33,I37)</f>
        <v>-426.89999999999986</v>
      </c>
    </row>
    <row r="39" spans="1:9" ht="33.75" customHeight="1">
      <c r="A39" s="39"/>
      <c r="B39" s="28"/>
      <c r="C39" s="29" t="s">
        <v>41</v>
      </c>
      <c r="D39" s="49">
        <f>E38+F38-D38</f>
        <v>-0.8999999999996362</v>
      </c>
      <c r="E39" s="50"/>
      <c r="F39" s="51"/>
      <c r="G39" s="35"/>
      <c r="H39" s="40"/>
      <c r="I39" s="28"/>
    </row>
    <row r="40" spans="1:9" ht="23.25" customHeight="1">
      <c r="A40" s="27">
        <v>4</v>
      </c>
      <c r="B40" s="28">
        <v>143.2</v>
      </c>
      <c r="C40" s="29" t="s">
        <v>18</v>
      </c>
      <c r="D40" s="28">
        <v>68.1</v>
      </c>
      <c r="E40" s="28">
        <v>68.4</v>
      </c>
      <c r="F40" s="28"/>
      <c r="G40" s="35"/>
      <c r="H40" s="41">
        <v>59.9</v>
      </c>
      <c r="I40" s="28">
        <f>B40+E40+F40-H40</f>
        <v>151.7</v>
      </c>
    </row>
  </sheetData>
  <sheetProtection/>
  <mergeCells count="36">
    <mergeCell ref="A1:I1"/>
    <mergeCell ref="A3:I3"/>
    <mergeCell ref="B4:G4"/>
    <mergeCell ref="H4:I4"/>
    <mergeCell ref="B7:G7"/>
    <mergeCell ref="H7:I7"/>
    <mergeCell ref="B8:G8"/>
    <mergeCell ref="H8:I8"/>
    <mergeCell ref="B5:G5"/>
    <mergeCell ref="H5:I5"/>
    <mergeCell ref="B6:G6"/>
    <mergeCell ref="H6:I6"/>
    <mergeCell ref="B11:G11"/>
    <mergeCell ref="H11:I11"/>
    <mergeCell ref="A12:I12"/>
    <mergeCell ref="A13:I13"/>
    <mergeCell ref="B9:G9"/>
    <mergeCell ref="H9:I9"/>
    <mergeCell ref="B10:G10"/>
    <mergeCell ref="H10:I10"/>
    <mergeCell ref="A20:A21"/>
    <mergeCell ref="B20:B21"/>
    <mergeCell ref="C20:C21"/>
    <mergeCell ref="D20:D21"/>
    <mergeCell ref="A14:I14"/>
    <mergeCell ref="A15:A16"/>
    <mergeCell ref="B15:B16"/>
    <mergeCell ref="C15:F15"/>
    <mergeCell ref="G15:H15"/>
    <mergeCell ref="I15:I16"/>
    <mergeCell ref="I20:I21"/>
    <mergeCell ref="D39:F39"/>
    <mergeCell ref="E20:E21"/>
    <mergeCell ref="F20:F21"/>
    <mergeCell ref="G20:G21"/>
    <mergeCell ref="H20:H21"/>
  </mergeCells>
  <printOptions horizontalCentered="1"/>
  <pageMargins left="0.1968503937007874" right="0.1968503937007874" top="0.1968503937007874" bottom="0.1968503937007874" header="0.1968503937007874" footer="0.3937007874015748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E60"/>
  <sheetViews>
    <sheetView tabSelected="1" zoomScalePageLayoutView="0" workbookViewId="0" topLeftCell="A32">
      <selection activeCell="A61" sqref="A61"/>
    </sheetView>
  </sheetViews>
  <sheetFormatPr defaultColWidth="9.00390625" defaultRowHeight="12.75"/>
  <cols>
    <col min="1" max="1" width="71.375" style="0" customWidth="1"/>
    <col min="2" max="3" width="12.875" style="0" customWidth="1"/>
  </cols>
  <sheetData>
    <row r="1" spans="1:3" ht="12.75" customHeight="1">
      <c r="A1" s="76" t="s">
        <v>49</v>
      </c>
      <c r="B1" s="76"/>
      <c r="C1" s="76"/>
    </row>
    <row r="2" spans="1:3" ht="12.75" customHeight="1">
      <c r="A2" s="76"/>
      <c r="B2" s="76"/>
      <c r="C2" s="76"/>
    </row>
    <row r="3" spans="1:3" ht="12.75" customHeight="1">
      <c r="A3" s="76"/>
      <c r="B3" s="76"/>
      <c r="C3" s="76"/>
    </row>
    <row r="4" spans="1:3" ht="24" customHeight="1">
      <c r="A4" s="15" t="s">
        <v>53</v>
      </c>
      <c r="B4" s="16" t="s">
        <v>54</v>
      </c>
      <c r="C4" s="16" t="s">
        <v>55</v>
      </c>
    </row>
    <row r="5" spans="1:3" ht="12.75" customHeight="1">
      <c r="A5" s="11" t="s">
        <v>60</v>
      </c>
      <c r="B5" s="12"/>
      <c r="C5" s="13"/>
    </row>
    <row r="6" spans="1:3" ht="12.75" customHeight="1">
      <c r="A6" s="82" t="s">
        <v>61</v>
      </c>
      <c r="B6" s="83"/>
      <c r="C6" s="13"/>
    </row>
    <row r="7" spans="1:3" ht="12.75" customHeight="1">
      <c r="A7" s="17" t="s">
        <v>90</v>
      </c>
      <c r="B7" s="18" t="s">
        <v>56</v>
      </c>
      <c r="C7" s="19">
        <v>39</v>
      </c>
    </row>
    <row r="8" spans="1:3" ht="12.75" customHeight="1">
      <c r="A8" s="17" t="s">
        <v>99</v>
      </c>
      <c r="B8" s="18" t="s">
        <v>57</v>
      </c>
      <c r="C8" s="19">
        <v>7</v>
      </c>
    </row>
    <row r="9" spans="1:3" ht="12.75">
      <c r="A9" s="17" t="s">
        <v>74</v>
      </c>
      <c r="B9" s="18" t="s">
        <v>75</v>
      </c>
      <c r="C9" s="19">
        <v>24</v>
      </c>
    </row>
    <row r="10" spans="1:3" ht="12.75">
      <c r="A10" s="17" t="s">
        <v>89</v>
      </c>
      <c r="B10" s="18" t="s">
        <v>56</v>
      </c>
      <c r="C10" s="19">
        <v>800</v>
      </c>
    </row>
    <row r="11" spans="1:3" ht="12.75">
      <c r="A11" s="17" t="s">
        <v>88</v>
      </c>
      <c r="B11" s="18" t="s">
        <v>56</v>
      </c>
      <c r="C11" s="19">
        <v>600</v>
      </c>
    </row>
    <row r="12" spans="1:3" ht="12.75">
      <c r="A12" s="17" t="s">
        <v>86</v>
      </c>
      <c r="B12" s="18" t="s">
        <v>56</v>
      </c>
      <c r="C12" s="19">
        <v>12</v>
      </c>
    </row>
    <row r="13" spans="1:3" ht="12.75">
      <c r="A13" s="17" t="s">
        <v>85</v>
      </c>
      <c r="B13" s="18" t="s">
        <v>57</v>
      </c>
      <c r="C13" s="19">
        <v>4</v>
      </c>
    </row>
    <row r="14" spans="1:3" ht="12.75">
      <c r="A14" s="17" t="s">
        <v>69</v>
      </c>
      <c r="B14" s="18" t="s">
        <v>57</v>
      </c>
      <c r="C14" s="19">
        <v>2</v>
      </c>
    </row>
    <row r="15" spans="1:3" ht="12.75">
      <c r="A15" s="17" t="s">
        <v>82</v>
      </c>
      <c r="B15" s="18" t="s">
        <v>57</v>
      </c>
      <c r="C15" s="19">
        <v>1</v>
      </c>
    </row>
    <row r="16" spans="1:3" ht="12.75">
      <c r="A16" s="17" t="s">
        <v>95</v>
      </c>
      <c r="B16" s="18" t="s">
        <v>57</v>
      </c>
      <c r="C16" s="19">
        <v>6</v>
      </c>
    </row>
    <row r="17" spans="1:3" ht="12.75">
      <c r="A17" s="17" t="s">
        <v>67</v>
      </c>
      <c r="B17" s="18" t="s">
        <v>57</v>
      </c>
      <c r="C17" s="19">
        <v>1</v>
      </c>
    </row>
    <row r="18" spans="1:3" ht="12.75">
      <c r="A18" s="17" t="s">
        <v>80</v>
      </c>
      <c r="B18" s="18" t="s">
        <v>57</v>
      </c>
      <c r="C18" s="19">
        <v>10</v>
      </c>
    </row>
    <row r="19" spans="1:3" ht="12.75">
      <c r="A19" s="17" t="s">
        <v>84</v>
      </c>
      <c r="B19" s="18" t="s">
        <v>57</v>
      </c>
      <c r="C19" s="19">
        <v>2</v>
      </c>
    </row>
    <row r="20" spans="1:3" ht="12.75">
      <c r="A20" s="17" t="s">
        <v>71</v>
      </c>
      <c r="B20" s="18" t="s">
        <v>56</v>
      </c>
      <c r="C20" s="19">
        <v>2.38</v>
      </c>
    </row>
    <row r="21" spans="1:3" ht="12.75">
      <c r="A21" s="17" t="s">
        <v>68</v>
      </c>
      <c r="B21" s="18" t="s">
        <v>57</v>
      </c>
      <c r="C21" s="19">
        <v>2</v>
      </c>
    </row>
    <row r="22" spans="1:3" ht="12.75">
      <c r="A22" s="42" t="s">
        <v>96</v>
      </c>
      <c r="B22" s="18" t="s">
        <v>56</v>
      </c>
      <c r="C22" s="21">
        <v>0.8</v>
      </c>
    </row>
    <row r="23" spans="1:3" ht="12.75">
      <c r="A23" s="17" t="s">
        <v>77</v>
      </c>
      <c r="B23" s="18" t="s">
        <v>56</v>
      </c>
      <c r="C23" s="21">
        <v>0.8</v>
      </c>
    </row>
    <row r="24" spans="1:3" ht="12.75" customHeight="1">
      <c r="A24" s="22" t="s">
        <v>92</v>
      </c>
      <c r="B24" s="18" t="s">
        <v>93</v>
      </c>
      <c r="C24" s="21">
        <v>1.5</v>
      </c>
    </row>
    <row r="25" spans="1:3" ht="12.75" customHeight="1">
      <c r="A25" s="22" t="s">
        <v>94</v>
      </c>
      <c r="B25" s="18" t="s">
        <v>57</v>
      </c>
      <c r="C25" s="21">
        <v>6</v>
      </c>
    </row>
    <row r="26" spans="1:3" ht="12.75">
      <c r="A26" s="17" t="s">
        <v>70</v>
      </c>
      <c r="B26" s="18" t="s">
        <v>57</v>
      </c>
      <c r="C26" s="20">
        <v>4</v>
      </c>
    </row>
    <row r="27" spans="1:3" ht="12.75">
      <c r="A27" s="17" t="s">
        <v>73</v>
      </c>
      <c r="B27" s="18" t="s">
        <v>57</v>
      </c>
      <c r="C27" s="20">
        <v>2</v>
      </c>
    </row>
    <row r="28" spans="1:3" ht="12.75">
      <c r="A28" s="22" t="s">
        <v>87</v>
      </c>
      <c r="B28" s="18" t="s">
        <v>56</v>
      </c>
      <c r="C28" s="20">
        <v>0.2</v>
      </c>
    </row>
    <row r="29" spans="1:3" ht="12.75">
      <c r="A29" s="22" t="s">
        <v>79</v>
      </c>
      <c r="B29" s="18" t="s">
        <v>57</v>
      </c>
      <c r="C29" s="20">
        <v>6</v>
      </c>
    </row>
    <row r="30" spans="1:3" ht="12.75">
      <c r="A30" s="17" t="s">
        <v>83</v>
      </c>
      <c r="B30" s="18" t="s">
        <v>57</v>
      </c>
      <c r="C30" s="20">
        <v>1</v>
      </c>
    </row>
    <row r="31" spans="1:5" ht="12.75">
      <c r="A31" s="17" t="s">
        <v>78</v>
      </c>
      <c r="B31" s="18" t="s">
        <v>56</v>
      </c>
      <c r="C31" s="20">
        <v>28.7</v>
      </c>
      <c r="D31" t="s">
        <v>97</v>
      </c>
      <c r="E31" t="s">
        <v>97</v>
      </c>
    </row>
    <row r="32" spans="1:3" ht="12.75">
      <c r="A32" s="22" t="s">
        <v>81</v>
      </c>
      <c r="B32" s="18" t="s">
        <v>56</v>
      </c>
      <c r="C32" s="20">
        <v>34</v>
      </c>
    </row>
    <row r="33" spans="1:3" ht="12.75">
      <c r="A33" s="84" t="s">
        <v>62</v>
      </c>
      <c r="B33" s="85"/>
      <c r="C33" s="14"/>
    </row>
    <row r="34" spans="1:3" ht="12.75">
      <c r="A34" s="22" t="s">
        <v>91</v>
      </c>
      <c r="B34" s="18" t="s">
        <v>57</v>
      </c>
      <c r="C34" s="20">
        <v>2</v>
      </c>
    </row>
    <row r="35" spans="1:3" ht="12.75">
      <c r="A35" s="17" t="s">
        <v>66</v>
      </c>
      <c r="B35" s="18" t="s">
        <v>57</v>
      </c>
      <c r="C35" s="19">
        <v>4</v>
      </c>
    </row>
    <row r="36" spans="1:3" ht="12.75">
      <c r="A36" s="17" t="s">
        <v>98</v>
      </c>
      <c r="B36" s="18" t="s">
        <v>57</v>
      </c>
      <c r="C36" s="19">
        <v>1</v>
      </c>
    </row>
    <row r="37" spans="1:3" ht="12.75">
      <c r="A37" s="17" t="s">
        <v>72</v>
      </c>
      <c r="B37" s="18" t="s">
        <v>57</v>
      </c>
      <c r="C37" s="19">
        <v>15</v>
      </c>
    </row>
    <row r="38" spans="1:3" ht="12.75">
      <c r="A38" s="77" t="s">
        <v>63</v>
      </c>
      <c r="B38" s="78"/>
      <c r="C38" s="79"/>
    </row>
    <row r="39" spans="1:3" ht="12.75">
      <c r="A39" s="86" t="s">
        <v>115</v>
      </c>
      <c r="B39" s="88" t="s">
        <v>57</v>
      </c>
      <c r="C39" s="87">
        <v>2</v>
      </c>
    </row>
    <row r="40" spans="1:3" ht="12.75">
      <c r="A40" s="43" t="s">
        <v>116</v>
      </c>
      <c r="B40" s="89" t="s">
        <v>57</v>
      </c>
      <c r="C40" s="43">
        <v>9</v>
      </c>
    </row>
    <row r="41" spans="1:3" ht="12.75">
      <c r="A41" s="43" t="s">
        <v>117</v>
      </c>
      <c r="B41" s="89" t="s">
        <v>57</v>
      </c>
      <c r="C41" s="43">
        <v>5</v>
      </c>
    </row>
    <row r="42" spans="1:3" ht="12.75">
      <c r="A42" s="43" t="s">
        <v>118</v>
      </c>
      <c r="B42" s="89" t="s">
        <v>57</v>
      </c>
      <c r="C42" s="43">
        <v>9</v>
      </c>
    </row>
    <row r="43" spans="1:3" ht="12.75">
      <c r="A43" s="43" t="s">
        <v>119</v>
      </c>
      <c r="B43" s="89" t="s">
        <v>57</v>
      </c>
      <c r="C43" s="43">
        <v>12</v>
      </c>
    </row>
    <row r="44" spans="1:3" ht="12.75">
      <c r="A44" s="43" t="s">
        <v>120</v>
      </c>
      <c r="B44" s="89" t="s">
        <v>93</v>
      </c>
      <c r="C44" s="43">
        <v>10</v>
      </c>
    </row>
    <row r="45" spans="1:3" ht="12.75">
      <c r="A45" s="43" t="s">
        <v>121</v>
      </c>
      <c r="B45" s="89" t="s">
        <v>93</v>
      </c>
      <c r="C45" s="43">
        <v>4</v>
      </c>
    </row>
    <row r="46" spans="1:3" ht="12.75">
      <c r="A46" s="43" t="s">
        <v>122</v>
      </c>
      <c r="B46" s="89" t="s">
        <v>57</v>
      </c>
      <c r="C46" s="43">
        <v>9</v>
      </c>
    </row>
    <row r="47" spans="1:3" ht="12.75">
      <c r="A47" s="43" t="s">
        <v>123</v>
      </c>
      <c r="B47" s="89" t="s">
        <v>57</v>
      </c>
      <c r="C47" s="43">
        <v>5</v>
      </c>
    </row>
    <row r="48" spans="1:3" ht="12.75">
      <c r="A48" s="43" t="s">
        <v>124</v>
      </c>
      <c r="B48" s="89" t="s">
        <v>57</v>
      </c>
      <c r="C48" s="43">
        <v>9</v>
      </c>
    </row>
    <row r="49" spans="1:3" ht="12.75">
      <c r="A49" s="43" t="s">
        <v>125</v>
      </c>
      <c r="B49" s="89" t="s">
        <v>57</v>
      </c>
      <c r="C49" s="43">
        <v>32</v>
      </c>
    </row>
    <row r="50" spans="1:3" ht="12.75">
      <c r="A50" s="43" t="s">
        <v>126</v>
      </c>
      <c r="B50" s="89" t="s">
        <v>57</v>
      </c>
      <c r="C50" s="43">
        <v>5</v>
      </c>
    </row>
    <row r="51" spans="1:3" ht="12.75">
      <c r="A51" s="43" t="s">
        <v>127</v>
      </c>
      <c r="B51" s="89" t="s">
        <v>57</v>
      </c>
      <c r="C51" s="43">
        <v>9</v>
      </c>
    </row>
    <row r="52" spans="1:3" ht="12.75">
      <c r="A52" s="77" t="s">
        <v>64</v>
      </c>
      <c r="B52" s="78"/>
      <c r="C52" s="79"/>
    </row>
    <row r="53" spans="1:3" ht="12.75">
      <c r="A53" s="77" t="s">
        <v>65</v>
      </c>
      <c r="B53" s="80"/>
      <c r="C53" s="81"/>
    </row>
    <row r="55" spans="1:3" ht="12.75">
      <c r="A55" s="76" t="s">
        <v>58</v>
      </c>
      <c r="B55" s="76"/>
      <c r="C55" s="76"/>
    </row>
    <row r="56" spans="1:3" ht="12.75">
      <c r="A56" s="76"/>
      <c r="B56" s="76"/>
      <c r="C56" s="76"/>
    </row>
    <row r="57" spans="1:3" ht="12.75">
      <c r="A57" s="76"/>
      <c r="B57" s="76"/>
      <c r="C57" s="76"/>
    </row>
    <row r="58" spans="1:3" ht="12.75">
      <c r="A58" s="15" t="s">
        <v>53</v>
      </c>
      <c r="B58" s="16" t="s">
        <v>54</v>
      </c>
      <c r="C58" s="16" t="s">
        <v>55</v>
      </c>
    </row>
    <row r="59" spans="1:3" ht="12.75">
      <c r="A59" s="17" t="s">
        <v>76</v>
      </c>
      <c r="B59" s="18" t="s">
        <v>56</v>
      </c>
      <c r="C59" s="19">
        <v>217</v>
      </c>
    </row>
    <row r="60" spans="1:3" ht="12.75">
      <c r="A60" s="43" t="s">
        <v>100</v>
      </c>
      <c r="B60" s="89" t="s">
        <v>75</v>
      </c>
      <c r="C60" s="43">
        <v>14</v>
      </c>
    </row>
  </sheetData>
  <sheetProtection/>
  <mergeCells count="7">
    <mergeCell ref="A1:C3"/>
    <mergeCell ref="A38:C38"/>
    <mergeCell ref="A55:C57"/>
    <mergeCell ref="A52:C52"/>
    <mergeCell ref="A53:C53"/>
    <mergeCell ref="A6:B6"/>
    <mergeCell ref="A33:B33"/>
  </mergeCells>
  <printOptions/>
  <pageMargins left="0.3937007874015748" right="0.3937007874015748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2013-06-06T04:20:36Z</cp:lastPrinted>
  <dcterms:created xsi:type="dcterms:W3CDTF">2010-04-01T07:27:06Z</dcterms:created>
  <dcterms:modified xsi:type="dcterms:W3CDTF">2013-08-22T04:38:35Z</dcterms:modified>
  <cp:category/>
  <cp:version/>
  <cp:contentType/>
  <cp:contentStatus/>
</cp:coreProperties>
</file>