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8550" windowHeight="11640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</definedNames>
  <calcPr fullCalcOnLoad="1"/>
</workbook>
</file>

<file path=xl/sharedStrings.xml><?xml version="1.0" encoding="utf-8"?>
<sst xmlns="http://schemas.openxmlformats.org/spreadsheetml/2006/main" count="141" uniqueCount="111">
  <si>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</si>
  <si>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</si>
  <si>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</si>
  <si>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</si>
  <si>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</si>
  <si>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</si>
  <si>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</si>
  <si>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</si>
  <si>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</si>
  <si>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</si>
  <si>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</si>
  <si>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</si>
  <si>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</si>
  <si>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</si>
  <si>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</si>
  <si>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</si>
  <si>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</si>
  <si>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</si>
  <si>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</si>
  <si>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</si>
  <si>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</si>
  <si>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</si>
  <si>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</si>
  <si>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</si>
  <si>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</si>
  <si>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</si>
  <si>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</si>
  <si>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</si>
  <si>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</si>
  <si>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</si>
  <si>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</si>
  <si>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</si>
  <si>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</si>
  <si>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</si>
  <si>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</si>
  <si>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</si>
  <si>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</si>
  <si>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</si>
  <si>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</si>
  <si>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</si>
  <si>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</si>
  <si>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</si>
  <si>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</si>
  <si>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</si>
  <si>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</si>
  <si>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</si>
  <si>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</si>
  <si>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</si>
  <si>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</si>
  <si>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</si>
  <si>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</si>
  <si>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</si>
  <si>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</si>
  <si>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</si>
  <si>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</si>
  <si>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</si>
  <si>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5а</t>
    </r>
    <r>
      <rPr>
        <sz val="11"/>
        <rFont val="Times New Roman"/>
        <family val="1"/>
      </rPr>
      <t xml:space="preserve">
за 2012 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</si>
  <si>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</si>
  <si>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</si>
  <si>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</si>
  <si>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</si>
  <si>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</si>
  <si>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</si>
  <si>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>шт</t>
  </si>
  <si>
    <t xml:space="preserve">Ремонт инвентаря для дворников и техничек с заточкой инструмента </t>
  </si>
  <si>
    <t>Смена дверной пружины</t>
  </si>
  <si>
    <t>м2</t>
  </si>
  <si>
    <t xml:space="preserve">Смена электроламп в местах общего пользования </t>
  </si>
  <si>
    <t>Изготовление совков для уборщиков лестничных клеток</t>
  </si>
  <si>
    <t xml:space="preserve">Очистка ливневой канализации от наледи </t>
  </si>
  <si>
    <t xml:space="preserve">м </t>
  </si>
  <si>
    <t>Ремонт поручня: крепление</t>
  </si>
  <si>
    <t xml:space="preserve">Очистка кровли от снега </t>
  </si>
  <si>
    <t>Очистка подъездных козырьков от снега</t>
  </si>
  <si>
    <t>Очистка конструкций чердачного помещения от куржака</t>
  </si>
  <si>
    <t>Смена замка навесного</t>
  </si>
  <si>
    <t>Окраска игрового оборудования детских площадок</t>
  </si>
  <si>
    <t>Открытие оконных створок для мытья с последующим закрытием и креплением</t>
  </si>
  <si>
    <t>Очистка чердачного помещения от мусора</t>
  </si>
  <si>
    <t>Очистка кровли от сучьев, листьев и мусора</t>
  </si>
  <si>
    <t>Ремонт дверных полотен: смена приборов (проушины)</t>
  </si>
  <si>
    <t>Смена автоматического выключателя</t>
  </si>
  <si>
    <t>Ремонт металлических дверей подвала: смена приборов (проушины)</t>
  </si>
  <si>
    <t>Установка дверных пружин на зимний период</t>
  </si>
  <si>
    <t>Закрытие продухов подвала на зимний период дощатыми щитами</t>
  </si>
  <si>
    <t>Очистка балконных козырьков 5-го этажа от снега с автовышки</t>
  </si>
  <si>
    <t>Капитальный ремонт общего имущества МКД</t>
  </si>
  <si>
    <t>Замена теплового ввода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</si>
  <si>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</si>
  <si>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</si>
  <si>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</si>
  <si>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</si>
  <si>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</si>
  <si>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</si>
  <si>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</si>
  <si>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</si>
  <si>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</si>
  <si>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</si>
  <si>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</si>
  <si>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</si>
  <si>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</si>
  <si>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</si>
  <si>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</si>
  <si>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 15</t>
  </si>
  <si>
    <t>Труба d 15</t>
  </si>
  <si>
    <t>м</t>
  </si>
  <si>
    <t>Труба d 20</t>
  </si>
  <si>
    <t>Труба d89</t>
  </si>
  <si>
    <t>Контрогайка d 15</t>
  </si>
  <si>
    <t>Муфта d15</t>
  </si>
  <si>
    <t>Задвижка  ч\к d50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</si>
</sst>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#,##0.0&quot;р.&quot;"/>
    <numFmt numFmtId="172" formatCode="0.000;[Red]\-0.000"/>
    <numFmt numFmtId="173" formatCode="_-* #,##0_р_._-;\-* #,##0_р_._-;_-* &quot;-&quot;??_р_._-;_-@_-"/>
  </numFmts>
  <fonts count="2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01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24" fillId="0" borderId="10" xfId="0" applyFont="1" applyBorder="1" applyAlignment="1">
      <alignment vertical="center" wrapText="1"/>
    </xf>
    <xf numFmtId="0" fontId="24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/>
    </xf>
    <xf numFmtId="0" fontId="2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/>
    </xf>
    <xf numFmtId="0" fontId="5" fillId="0" borderId="12" xfId="0" applyFont="1" applyBorder="1" applyAlignment="1">
      <alignment horizontal="left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0" fontId="4" fillId="0" borderId="17" xfId="0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168" fontId="3" fillId="0" borderId="16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168" fontId="2" fillId="0" borderId="16" xfId="0" applyNumberFormat="1" applyFont="1" applyBorder="1" applyAlignment="1">
      <alignment horizontal="left" vertical="center" wrapText="1"/>
    </xf>
    <xf numFmtId="16" fontId="5" fillId="0" borderId="17" xfId="0" applyNumberFormat="1" applyFont="1" applyBorder="1" applyAlignment="1">
      <alignment horizontal="center" vertical="center" wrapText="1"/>
    </xf>
    <xf numFmtId="168" fontId="3" fillId="0" borderId="16" xfId="0" applyNumberFormat="1" applyFont="1" applyBorder="1" applyAlignment="1">
      <alignment/>
    </xf>
    <xf numFmtId="168" fontId="5" fillId="0" borderId="16" xfId="0" applyNumberFormat="1" applyFont="1" applyBorder="1" applyAlignment="1">
      <alignment horizontal="center"/>
    </xf>
    <xf numFmtId="168" fontId="2" fillId="0" borderId="16" xfId="0" applyNumberFormat="1" applyFont="1" applyBorder="1" applyAlignment="1">
      <alignment/>
    </xf>
    <xf numFmtId="168" fontId="5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168" fontId="4" fillId="0" borderId="16" xfId="0" applyNumberFormat="1" applyFont="1" applyBorder="1" applyAlignment="1">
      <alignment/>
    </xf>
    <xf numFmtId="168" fontId="2" fillId="0" borderId="16" xfId="0" applyNumberFormat="1" applyFont="1" applyBorder="1" applyAlignment="1">
      <alignment vertical="center" wrapText="1"/>
    </xf>
    <xf numFmtId="168" fontId="4" fillId="0" borderId="16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14" fontId="5" fillId="0" borderId="17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168" fontId="5" fillId="0" borderId="20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8" fontId="5" fillId="0" borderId="18" xfId="0" applyNumberFormat="1" applyFont="1" applyBorder="1" applyAlignment="1">
      <alignment horizontal="center" vertical="center" wrapText="1"/>
    </xf>
    <xf numFmtId="168" fontId="5" fillId="0" borderId="21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 indent="5"/>
    </xf>
    <xf numFmtId="0" fontId="5" fillId="0" borderId="20" xfId="0" applyFont="1" applyBorder="1" applyAlignment="1">
      <alignment horizontal="left" vertical="center" wrapText="1" indent="5"/>
    </xf>
    <xf numFmtId="0" fontId="5" fillId="0" borderId="12" xfId="0" applyFont="1" applyBorder="1" applyAlignment="1">
      <alignment horizontal="left" vertical="center" wrapText="1" indent="5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8" fontId="4" fillId="0" borderId="19" xfId="0" applyNumberFormat="1" applyFont="1" applyBorder="1" applyAlignment="1">
      <alignment horizontal="center" vertical="center" wrapText="1"/>
    </xf>
    <xf numFmtId="168" fontId="4" fillId="0" borderId="20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5" fillId="0" borderId="17" xfId="0" applyNumberFormat="1" applyFont="1" applyBorder="1" applyAlignment="1">
      <alignment horizontal="center" vertical="center" wrapText="1"/>
    </xf>
    <xf numFmtId="169" fontId="2" fillId="0" borderId="18" xfId="0" applyNumberFormat="1" applyFont="1" applyBorder="1" applyAlignment="1">
      <alignment horizontal="left" vertical="center" wrapText="1"/>
    </xf>
    <xf numFmtId="169" fontId="2" fillId="0" borderId="2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6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6" fillId="0" borderId="20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5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3" fontId="0" fillId="0" borderId="10" xfId="58" applyFont="1" applyBorder="1" applyAlignment="1">
      <alignment horizontal="left"/>
    </xf>
    <xf numFmtId="173" fontId="0" fillId="0" borderId="10" xfId="58" applyNumberFormat="1" applyBorder="1" applyAlignment="1">
      <alignment/>
    </xf>
    <xf numFmtId="0" fontId="0" fillId="0" borderId="10" xfId="0" applyBorder="1" applyAlignment="1">
      <alignment/>
    </xf>
    <xf numFmtId="43" fontId="0" fillId="0" borderId="10" xfId="58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4" fillId="0" borderId="10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0"/>
  <sheetViews>
    <sheetView view="pageBreakPreview" zoomScaleSheetLayoutView="100" zoomScalePageLayoutView="0" workbookViewId="0" topLeftCell="A28">
      <selection activeCell="H22" sqref="H22"/>
    </sheetView>
  </sheetViews>
  <sheetFormatPr defaultColWidth="9.00390625" defaultRowHeight="12.75"/>
  <cols>
    <col min="1" max="1" width="4.625" style="4" customWidth="1"/>
    <col min="2" max="2" width="10.125" style="4" customWidth="1"/>
    <col min="3" max="3" width="36.375" style="4" customWidth="1"/>
    <col min="4" max="4" width="12.00390625" style="4" bestFit="1" customWidth="1"/>
    <col min="5" max="5" width="11.125" style="4" customWidth="1"/>
    <col min="6" max="6" width="13.25390625" style="4" bestFit="1" customWidth="1"/>
    <col min="7" max="7" width="44.00390625" style="4" customWidth="1"/>
    <col min="8" max="8" width="10.00390625" style="4" customWidth="1"/>
    <col min="9" max="9" width="8.625" style="4" bestFit="1" customWidth="1"/>
    <col min="10" max="16384" width="9.125" style="4" customWidth="1"/>
  </cols>
  <sheetData>
    <row r="1" spans="1:9" ht="77.25" customHeight="1">
      <c r="A1" s="53" t="s">
        <v>56</v>
      </c>
      <c r="B1" s="53"/>
      <c r="C1" s="53"/>
      <c r="D1" s="53"/>
      <c r="E1" s="53"/>
      <c r="F1" s="53"/>
      <c r="G1" s="53"/>
      <c r="H1" s="53"/>
      <c r="I1" s="53"/>
    </row>
    <row r="2" spans="1:9" ht="12" customHeight="1">
      <c r="A2" s="5"/>
      <c r="B2" s="5"/>
      <c r="C2" s="5"/>
      <c r="D2" s="5"/>
      <c r="E2" s="5"/>
      <c r="F2" s="5"/>
      <c r="G2" s="5"/>
      <c r="H2" s="5"/>
      <c r="I2" s="3"/>
    </row>
    <row r="3" spans="1:9" ht="21" customHeight="1">
      <c r="A3" s="54" t="s">
        <v>28</v>
      </c>
      <c r="B3" s="55"/>
      <c r="C3" s="55"/>
      <c r="D3" s="55"/>
      <c r="E3" s="55"/>
      <c r="F3" s="55"/>
      <c r="G3" s="55"/>
      <c r="H3" s="55"/>
      <c r="I3" s="56"/>
    </row>
    <row r="4" spans="1:9" ht="21" customHeight="1">
      <c r="A4" s="6">
        <v>1</v>
      </c>
      <c r="B4" s="57" t="s">
        <v>23</v>
      </c>
      <c r="C4" s="58"/>
      <c r="D4" s="58"/>
      <c r="E4" s="58"/>
      <c r="F4" s="58"/>
      <c r="G4" s="59"/>
      <c r="H4" s="60">
        <v>1986</v>
      </c>
      <c r="I4" s="61"/>
    </row>
    <row r="5" spans="1:9" ht="21" customHeight="1">
      <c r="A5" s="6">
        <v>2</v>
      </c>
      <c r="B5" s="57" t="s">
        <v>20</v>
      </c>
      <c r="C5" s="58"/>
      <c r="D5" s="58"/>
      <c r="E5" s="58"/>
      <c r="F5" s="58"/>
      <c r="G5" s="59"/>
      <c r="H5" s="60">
        <v>5</v>
      </c>
      <c r="I5" s="61"/>
    </row>
    <row r="6" spans="1:9" ht="21" customHeight="1">
      <c r="A6" s="6">
        <v>3</v>
      </c>
      <c r="B6" s="57" t="s">
        <v>21</v>
      </c>
      <c r="C6" s="58"/>
      <c r="D6" s="58"/>
      <c r="E6" s="58"/>
      <c r="F6" s="58"/>
      <c r="G6" s="59"/>
      <c r="H6" s="60">
        <v>4</v>
      </c>
      <c r="I6" s="61"/>
    </row>
    <row r="7" spans="1:9" ht="21" customHeight="1">
      <c r="A7" s="6">
        <v>4</v>
      </c>
      <c r="B7" s="57" t="s">
        <v>22</v>
      </c>
      <c r="C7" s="58"/>
      <c r="D7" s="58"/>
      <c r="E7" s="58"/>
      <c r="F7" s="58"/>
      <c r="G7" s="59"/>
      <c r="H7" s="60">
        <v>58</v>
      </c>
      <c r="I7" s="61"/>
    </row>
    <row r="8" spans="1:9" ht="21" customHeight="1">
      <c r="A8" s="6">
        <v>5</v>
      </c>
      <c r="B8" s="57" t="s">
        <v>24</v>
      </c>
      <c r="C8" s="58"/>
      <c r="D8" s="58"/>
      <c r="E8" s="58"/>
      <c r="F8" s="58"/>
      <c r="G8" s="59"/>
      <c r="H8" s="62">
        <f>H9+H10</f>
        <v>3280.9</v>
      </c>
      <c r="I8" s="63"/>
    </row>
    <row r="9" spans="1:9" ht="21" customHeight="1">
      <c r="A9" s="6">
        <v>6</v>
      </c>
      <c r="B9" s="57" t="s">
        <v>25</v>
      </c>
      <c r="C9" s="58"/>
      <c r="D9" s="58"/>
      <c r="E9" s="58"/>
      <c r="F9" s="58"/>
      <c r="G9" s="59"/>
      <c r="H9" s="62">
        <v>2878.3</v>
      </c>
      <c r="I9" s="63"/>
    </row>
    <row r="10" spans="1:9" ht="19.5" customHeight="1">
      <c r="A10" s="6">
        <v>7</v>
      </c>
      <c r="B10" s="64" t="s">
        <v>26</v>
      </c>
      <c r="C10" s="64"/>
      <c r="D10" s="64"/>
      <c r="E10" s="64"/>
      <c r="F10" s="64"/>
      <c r="G10" s="64"/>
      <c r="H10" s="62">
        <v>402.6</v>
      </c>
      <c r="I10" s="63"/>
    </row>
    <row r="11" spans="1:9" ht="21" customHeight="1">
      <c r="A11" s="6">
        <v>8</v>
      </c>
      <c r="B11" s="64" t="s">
        <v>27</v>
      </c>
      <c r="C11" s="64"/>
      <c r="D11" s="64"/>
      <c r="E11" s="64"/>
      <c r="F11" s="64"/>
      <c r="G11" s="64"/>
      <c r="H11" s="62">
        <v>3463</v>
      </c>
      <c r="I11" s="63"/>
    </row>
    <row r="12" spans="1:9" ht="14.25" customHeight="1">
      <c r="A12" s="53"/>
      <c r="B12" s="53"/>
      <c r="C12" s="53"/>
      <c r="D12" s="53"/>
      <c r="E12" s="53"/>
      <c r="F12" s="53"/>
      <c r="G12" s="53"/>
      <c r="H12" s="53"/>
      <c r="I12" s="53"/>
    </row>
    <row r="13" spans="1:9" ht="21" customHeight="1">
      <c r="A13" s="54" t="s">
        <v>29</v>
      </c>
      <c r="B13" s="55"/>
      <c r="C13" s="55"/>
      <c r="D13" s="55"/>
      <c r="E13" s="55"/>
      <c r="F13" s="55"/>
      <c r="G13" s="55"/>
      <c r="H13" s="55"/>
      <c r="I13" s="56"/>
    </row>
    <row r="14" spans="1:9" ht="21" customHeight="1">
      <c r="A14" s="71" t="s">
        <v>52</v>
      </c>
      <c r="B14" s="72"/>
      <c r="C14" s="72"/>
      <c r="D14" s="72"/>
      <c r="E14" s="72"/>
      <c r="F14" s="72"/>
      <c r="G14" s="72"/>
      <c r="H14" s="72"/>
      <c r="I14" s="73"/>
    </row>
    <row r="15" spans="1:9" ht="12.75" customHeight="1">
      <c r="A15" s="65" t="s">
        <v>3</v>
      </c>
      <c r="B15" s="65" t="s">
        <v>31</v>
      </c>
      <c r="C15" s="75" t="s">
        <v>0</v>
      </c>
      <c r="D15" s="76"/>
      <c r="E15" s="76"/>
      <c r="F15" s="77"/>
      <c r="G15" s="75" t="s">
        <v>2</v>
      </c>
      <c r="H15" s="77"/>
      <c r="I15" s="65" t="s">
        <v>32</v>
      </c>
    </row>
    <row r="16" spans="1:9" ht="81" customHeight="1">
      <c r="A16" s="74"/>
      <c r="B16" s="74"/>
      <c r="C16" s="6" t="s">
        <v>1</v>
      </c>
      <c r="D16" s="6" t="s">
        <v>33</v>
      </c>
      <c r="E16" s="6" t="s">
        <v>34</v>
      </c>
      <c r="F16" s="6" t="s">
        <v>48</v>
      </c>
      <c r="G16" s="6" t="s">
        <v>1</v>
      </c>
      <c r="H16" s="6" t="s">
        <v>35</v>
      </c>
      <c r="I16" s="74"/>
    </row>
    <row r="17" spans="1:9" ht="15">
      <c r="A17" s="7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</row>
    <row r="18" spans="1:9" ht="18.75" customHeight="1">
      <c r="A18" s="8">
        <v>1</v>
      </c>
      <c r="B18" s="2"/>
      <c r="C18" s="9" t="s">
        <v>5</v>
      </c>
      <c r="D18" s="2"/>
      <c r="E18" s="2"/>
      <c r="F18" s="2"/>
      <c r="G18" s="1"/>
      <c r="H18" s="2"/>
      <c r="I18" s="2"/>
    </row>
    <row r="19" spans="1:9" ht="27" customHeight="1">
      <c r="A19" s="6" t="s">
        <v>11</v>
      </c>
      <c r="B19" s="25">
        <v>-1.6</v>
      </c>
      <c r="C19" s="24" t="s">
        <v>4</v>
      </c>
      <c r="D19" s="25">
        <v>27.5</v>
      </c>
      <c r="E19" s="52">
        <f>D19-(B19-I19)</f>
        <v>27.3</v>
      </c>
      <c r="F19" s="25"/>
      <c r="G19" s="27" t="s">
        <v>42</v>
      </c>
      <c r="H19" s="52">
        <f>E19</f>
        <v>27.3</v>
      </c>
      <c r="I19" s="25">
        <v>-1.8</v>
      </c>
    </row>
    <row r="20" spans="1:9" ht="15" customHeight="1">
      <c r="A20" s="65" t="s">
        <v>12</v>
      </c>
      <c r="B20" s="67">
        <v>-27.4</v>
      </c>
      <c r="C20" s="69" t="s">
        <v>49</v>
      </c>
      <c r="D20" s="67">
        <v>468.7</v>
      </c>
      <c r="E20" s="67">
        <v>466.3</v>
      </c>
      <c r="F20" s="67"/>
      <c r="G20" s="82" t="s">
        <v>89</v>
      </c>
      <c r="H20" s="67">
        <v>434.6</v>
      </c>
      <c r="I20" s="67">
        <f>B20-D20+E20+E20-H20</f>
        <v>1.900000000000034</v>
      </c>
    </row>
    <row r="21" spans="1:9" ht="96" customHeight="1">
      <c r="A21" s="66"/>
      <c r="B21" s="68"/>
      <c r="C21" s="70"/>
      <c r="D21" s="68"/>
      <c r="E21" s="68"/>
      <c r="F21" s="68"/>
      <c r="G21" s="83"/>
      <c r="H21" s="68"/>
      <c r="I21" s="81"/>
    </row>
    <row r="22" spans="1:9" ht="27" customHeight="1">
      <c r="A22" s="51" t="s">
        <v>88</v>
      </c>
      <c r="B22" s="32">
        <v>-0.7</v>
      </c>
      <c r="C22" s="33" t="s">
        <v>36</v>
      </c>
      <c r="D22" s="32">
        <v>11.1</v>
      </c>
      <c r="E22" s="52">
        <f>D22-(B22-I22)</f>
        <v>11.1</v>
      </c>
      <c r="F22" s="32"/>
      <c r="G22" s="34" t="s">
        <v>47</v>
      </c>
      <c r="H22" s="52">
        <f>E22</f>
        <v>11.1</v>
      </c>
      <c r="I22" s="32">
        <v>-0.7</v>
      </c>
    </row>
    <row r="23" spans="1:9" ht="27" customHeight="1">
      <c r="A23" s="28"/>
      <c r="B23" s="29">
        <f>SUM(B19:B22)</f>
        <v>-29.7</v>
      </c>
      <c r="C23" s="30" t="s">
        <v>6</v>
      </c>
      <c r="D23" s="29">
        <f>SUM(D19:D22)</f>
        <v>507.3</v>
      </c>
      <c r="E23" s="29">
        <f>SUM(E19:E22)</f>
        <v>504.70000000000005</v>
      </c>
      <c r="F23" s="29"/>
      <c r="G23" s="31"/>
      <c r="H23" s="29">
        <f>SUM(H19:H22)</f>
        <v>473.00000000000006</v>
      </c>
      <c r="I23" s="29">
        <f>SUM(I19:I22)</f>
        <v>-0.5999999999999659</v>
      </c>
    </row>
    <row r="24" spans="1:9" ht="27" customHeight="1">
      <c r="A24" s="28">
        <v>2</v>
      </c>
      <c r="B24" s="29"/>
      <c r="C24" s="30" t="s">
        <v>7</v>
      </c>
      <c r="D24" s="29"/>
      <c r="E24" s="29"/>
      <c r="F24" s="29"/>
      <c r="G24" s="31"/>
      <c r="H24" s="29"/>
      <c r="I24" s="29"/>
    </row>
    <row r="25" spans="1:9" ht="27" customHeight="1">
      <c r="A25" s="26" t="s">
        <v>14</v>
      </c>
      <c r="B25" s="32">
        <v>-29.6</v>
      </c>
      <c r="C25" s="33" t="s">
        <v>9</v>
      </c>
      <c r="D25" s="32">
        <v>519.9</v>
      </c>
      <c r="E25" s="52">
        <f aca="true" t="shared" si="0" ref="E25:E32">D25-(B25-I25)</f>
        <v>516.1</v>
      </c>
      <c r="F25" s="32"/>
      <c r="G25" s="34" t="s">
        <v>43</v>
      </c>
      <c r="H25" s="52">
        <f aca="true" t="shared" si="1" ref="H25:H32">E25</f>
        <v>516.1</v>
      </c>
      <c r="I25" s="32">
        <v>-33.4</v>
      </c>
    </row>
    <row r="26" spans="1:9" ht="27" customHeight="1">
      <c r="A26" s="35" t="s">
        <v>15</v>
      </c>
      <c r="B26" s="32">
        <v>-13.4</v>
      </c>
      <c r="C26" s="33" t="s">
        <v>10</v>
      </c>
      <c r="D26" s="32">
        <v>206.2</v>
      </c>
      <c r="E26" s="52">
        <f t="shared" si="0"/>
        <v>204.39999999999998</v>
      </c>
      <c r="F26" s="32"/>
      <c r="G26" s="34" t="s">
        <v>44</v>
      </c>
      <c r="H26" s="52">
        <f t="shared" si="1"/>
        <v>204.39999999999998</v>
      </c>
      <c r="I26" s="32">
        <v>-15.2</v>
      </c>
    </row>
    <row r="27" spans="1:9" ht="27" customHeight="1">
      <c r="A27" s="35" t="s">
        <v>16</v>
      </c>
      <c r="B27" s="32">
        <v>0</v>
      </c>
      <c r="C27" s="33" t="s">
        <v>94</v>
      </c>
      <c r="D27" s="32">
        <v>-3.9</v>
      </c>
      <c r="E27" s="52">
        <f t="shared" si="0"/>
        <v>3.1</v>
      </c>
      <c r="F27" s="32"/>
      <c r="G27" s="34" t="s">
        <v>95</v>
      </c>
      <c r="H27" s="52">
        <f t="shared" si="1"/>
        <v>3.1</v>
      </c>
      <c r="I27" s="32">
        <v>7</v>
      </c>
    </row>
    <row r="28" spans="1:9" ht="27" customHeight="1">
      <c r="A28" s="26" t="s">
        <v>17</v>
      </c>
      <c r="B28" s="32">
        <v>-6.4</v>
      </c>
      <c r="C28" s="33" t="s">
        <v>30</v>
      </c>
      <c r="D28" s="32">
        <v>98.9</v>
      </c>
      <c r="E28" s="52">
        <f t="shared" si="0"/>
        <v>97.7</v>
      </c>
      <c r="F28" s="32"/>
      <c r="G28" s="34" t="s">
        <v>45</v>
      </c>
      <c r="H28" s="52">
        <f t="shared" si="1"/>
        <v>97.7</v>
      </c>
      <c r="I28" s="32">
        <v>-7.6</v>
      </c>
    </row>
    <row r="29" spans="1:9" ht="27" customHeight="1">
      <c r="A29" s="26" t="s">
        <v>90</v>
      </c>
      <c r="B29" s="32">
        <v>0</v>
      </c>
      <c r="C29" s="33" t="s">
        <v>96</v>
      </c>
      <c r="D29" s="32">
        <v>0</v>
      </c>
      <c r="E29" s="52">
        <f t="shared" si="0"/>
        <v>0</v>
      </c>
      <c r="F29" s="32"/>
      <c r="G29" s="34" t="s">
        <v>97</v>
      </c>
      <c r="H29" s="52">
        <f t="shared" si="1"/>
        <v>0</v>
      </c>
      <c r="I29" s="32">
        <v>0</v>
      </c>
    </row>
    <row r="30" spans="1:9" ht="27" customHeight="1">
      <c r="A30" s="26" t="s">
        <v>91</v>
      </c>
      <c r="B30" s="32">
        <v>-4.4</v>
      </c>
      <c r="C30" s="33" t="s">
        <v>8</v>
      </c>
      <c r="D30" s="32">
        <v>68.6</v>
      </c>
      <c r="E30" s="52">
        <f t="shared" si="0"/>
        <v>67.8</v>
      </c>
      <c r="F30" s="32"/>
      <c r="G30" s="34" t="s">
        <v>46</v>
      </c>
      <c r="H30" s="52">
        <f t="shared" si="1"/>
        <v>67.8</v>
      </c>
      <c r="I30" s="32">
        <v>-5.2</v>
      </c>
    </row>
    <row r="31" spans="1:9" ht="27" customHeight="1">
      <c r="A31" s="26" t="s">
        <v>92</v>
      </c>
      <c r="B31" s="32">
        <v>0</v>
      </c>
      <c r="C31" s="33" t="s">
        <v>98</v>
      </c>
      <c r="D31" s="32">
        <v>-0.5</v>
      </c>
      <c r="E31" s="52">
        <f t="shared" si="0"/>
        <v>0.4</v>
      </c>
      <c r="F31" s="32"/>
      <c r="G31" s="34" t="s">
        <v>99</v>
      </c>
      <c r="H31" s="52">
        <f t="shared" si="1"/>
        <v>0.4</v>
      </c>
      <c r="I31" s="32">
        <v>0.9</v>
      </c>
    </row>
    <row r="32" spans="1:9" ht="27" customHeight="1">
      <c r="A32" s="26" t="s">
        <v>93</v>
      </c>
      <c r="B32" s="32">
        <v>0</v>
      </c>
      <c r="C32" s="33" t="s">
        <v>100</v>
      </c>
      <c r="D32" s="32">
        <v>4.9</v>
      </c>
      <c r="E32" s="52">
        <f t="shared" si="0"/>
        <v>3.7</v>
      </c>
      <c r="F32" s="32"/>
      <c r="G32" s="34" t="s">
        <v>101</v>
      </c>
      <c r="H32" s="52">
        <f t="shared" si="1"/>
        <v>3.7</v>
      </c>
      <c r="I32" s="32">
        <v>-1.2</v>
      </c>
    </row>
    <row r="33" spans="1:9" ht="21" customHeight="1">
      <c r="A33" s="28"/>
      <c r="B33" s="29">
        <f>SUM(B25:B32)</f>
        <v>-53.8</v>
      </c>
      <c r="C33" s="30" t="s">
        <v>13</v>
      </c>
      <c r="D33" s="29">
        <f>SUM(D25:D32)</f>
        <v>894.0999999999999</v>
      </c>
      <c r="E33" s="29">
        <f>SUM(E25:E32)</f>
        <v>893.2</v>
      </c>
      <c r="F33" s="29"/>
      <c r="G33" s="36"/>
      <c r="H33" s="29">
        <f>SUM(H25:H32)</f>
        <v>893.2</v>
      </c>
      <c r="I33" s="29">
        <f>SUM(I25:I32)</f>
        <v>-54.7</v>
      </c>
    </row>
    <row r="34" spans="1:9" ht="14.25" customHeight="1">
      <c r="A34" s="28">
        <v>3</v>
      </c>
      <c r="B34" s="37"/>
      <c r="C34" s="30" t="s">
        <v>37</v>
      </c>
      <c r="D34" s="32"/>
      <c r="E34" s="32"/>
      <c r="F34" s="32"/>
      <c r="G34" s="38"/>
      <c r="H34" s="39"/>
      <c r="I34" s="32"/>
    </row>
    <row r="35" spans="1:9" ht="30">
      <c r="A35" s="26" t="s">
        <v>50</v>
      </c>
      <c r="B35" s="32">
        <v>0</v>
      </c>
      <c r="C35" s="33" t="s">
        <v>38</v>
      </c>
      <c r="D35" s="32"/>
      <c r="E35" s="52">
        <f>D35-(B35-I35)</f>
        <v>0</v>
      </c>
      <c r="F35" s="32"/>
      <c r="G35" s="38"/>
      <c r="H35" s="52">
        <f>E35</f>
        <v>0</v>
      </c>
      <c r="I35" s="32"/>
    </row>
    <row r="36" spans="1:9" ht="25.5" customHeight="1">
      <c r="A36" s="26" t="s">
        <v>51</v>
      </c>
      <c r="B36" s="32">
        <v>-0.1</v>
      </c>
      <c r="C36" s="33" t="s">
        <v>39</v>
      </c>
      <c r="D36" s="32">
        <v>1.1</v>
      </c>
      <c r="E36" s="52">
        <f>D36-(B36-I36)</f>
        <v>1.1</v>
      </c>
      <c r="F36" s="32"/>
      <c r="G36" s="38"/>
      <c r="H36" s="52">
        <f>E36</f>
        <v>1.1</v>
      </c>
      <c r="I36" s="32">
        <v>-0.1</v>
      </c>
    </row>
    <row r="37" spans="1:9" s="10" customFormat="1" ht="19.5" customHeight="1">
      <c r="A37" s="28"/>
      <c r="B37" s="29">
        <f>SUM(B35:B36)</f>
        <v>-0.1</v>
      </c>
      <c r="C37" s="30" t="s">
        <v>40</v>
      </c>
      <c r="D37" s="29">
        <f>SUM(D35:D36)</f>
        <v>1.1</v>
      </c>
      <c r="E37" s="29">
        <f>SUM(E35:E36)</f>
        <v>1.1</v>
      </c>
      <c r="F37" s="29"/>
      <c r="G37" s="36"/>
      <c r="H37" s="29">
        <f>SUM(H35:H36)</f>
        <v>1.1</v>
      </c>
      <c r="I37" s="29">
        <f>SUM(I35:I36)</f>
        <v>-0.1</v>
      </c>
    </row>
    <row r="38" spans="1:9" ht="19.5" customHeight="1">
      <c r="A38" s="40"/>
      <c r="B38" s="29">
        <f>SUM(B23,B33,B37)</f>
        <v>-83.6</v>
      </c>
      <c r="C38" s="30" t="s">
        <v>19</v>
      </c>
      <c r="D38" s="29">
        <f>SUM(D23,D33,D37)</f>
        <v>1402.4999999999998</v>
      </c>
      <c r="E38" s="29">
        <f>SUM(E23,E33,E37)</f>
        <v>1399</v>
      </c>
      <c r="F38" s="29"/>
      <c r="G38" s="36"/>
      <c r="H38" s="29">
        <f>SUM(H23,H33,H37)</f>
        <v>1367.3</v>
      </c>
      <c r="I38" s="29">
        <f>SUM(I23,I33,I37)</f>
        <v>-55.39999999999997</v>
      </c>
    </row>
    <row r="39" spans="1:9" s="10" customFormat="1" ht="28.5">
      <c r="A39" s="40"/>
      <c r="B39" s="41"/>
      <c r="C39" s="30" t="s">
        <v>41</v>
      </c>
      <c r="D39" s="78">
        <f>E38+F38-D38</f>
        <v>-3.4999999999997726</v>
      </c>
      <c r="E39" s="79"/>
      <c r="F39" s="80"/>
      <c r="G39" s="36"/>
      <c r="H39" s="41"/>
      <c r="I39" s="29"/>
    </row>
    <row r="40" spans="1:9" ht="19.5" customHeight="1">
      <c r="A40" s="28">
        <v>3</v>
      </c>
      <c r="B40" s="29">
        <v>-30.4</v>
      </c>
      <c r="C40" s="30" t="s">
        <v>18</v>
      </c>
      <c r="D40" s="29">
        <v>45.6</v>
      </c>
      <c r="E40" s="29">
        <v>45.6</v>
      </c>
      <c r="F40" s="29"/>
      <c r="G40" s="42"/>
      <c r="H40" s="43">
        <v>132.6</v>
      </c>
      <c r="I40" s="29">
        <f>B40+E40+F40-H40</f>
        <v>-117.39999999999999</v>
      </c>
    </row>
  </sheetData>
  <sheetProtection/>
  <mergeCells count="36">
    <mergeCell ref="D39:F39"/>
    <mergeCell ref="I20:I21"/>
    <mergeCell ref="E20:E21"/>
    <mergeCell ref="F20:F21"/>
    <mergeCell ref="G20:G21"/>
    <mergeCell ref="H20:H21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B9:G9"/>
    <mergeCell ref="H9:I9"/>
    <mergeCell ref="B10:G10"/>
    <mergeCell ref="H10:I10"/>
    <mergeCell ref="B11:G11"/>
    <mergeCell ref="H11:I11"/>
    <mergeCell ref="A12:I12"/>
    <mergeCell ref="A13:I13"/>
    <mergeCell ref="B5:G5"/>
    <mergeCell ref="H5:I5"/>
    <mergeCell ref="B6:G6"/>
    <mergeCell ref="H6:I6"/>
    <mergeCell ref="B7:G7"/>
    <mergeCell ref="H7:I7"/>
    <mergeCell ref="B8:G8"/>
    <mergeCell ref="H8:I8"/>
    <mergeCell ref="A1:I1"/>
    <mergeCell ref="A3:I3"/>
    <mergeCell ref="B4:G4"/>
    <mergeCell ref="H4:I4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97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44"/>
  <sheetViews>
    <sheetView tabSelected="1" zoomScalePageLayoutView="0" workbookViewId="0" topLeftCell="A22">
      <selection activeCell="A45" sqref="A45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84" t="s">
        <v>49</v>
      </c>
      <c r="B1" s="84"/>
      <c r="C1" s="84"/>
    </row>
    <row r="2" spans="1:3" ht="12.75" customHeight="1">
      <c r="A2" s="84"/>
      <c r="B2" s="84"/>
      <c r="C2" s="84"/>
    </row>
    <row r="3" spans="1:3" ht="12.75" customHeight="1">
      <c r="A3" s="84"/>
      <c r="B3" s="84"/>
      <c r="C3" s="84"/>
    </row>
    <row r="4" spans="1:3" ht="24" customHeight="1">
      <c r="A4" s="13" t="s">
        <v>53</v>
      </c>
      <c r="B4" s="14" t="s">
        <v>54</v>
      </c>
      <c r="C4" s="14" t="s">
        <v>55</v>
      </c>
    </row>
    <row r="5" spans="1:3" ht="12.75" customHeight="1">
      <c r="A5" s="15" t="s">
        <v>57</v>
      </c>
      <c r="B5" s="16"/>
      <c r="C5" s="17"/>
    </row>
    <row r="6" spans="1:3" ht="12.75" customHeight="1">
      <c r="A6" s="91" t="s">
        <v>58</v>
      </c>
      <c r="B6" s="92"/>
      <c r="C6" s="17"/>
    </row>
    <row r="7" spans="1:3" ht="12.75">
      <c r="A7" s="20" t="s">
        <v>72</v>
      </c>
      <c r="B7" s="21" t="s">
        <v>66</v>
      </c>
      <c r="C7" s="100">
        <v>12</v>
      </c>
    </row>
    <row r="8" spans="1:3" ht="12.75">
      <c r="A8" s="46" t="s">
        <v>85</v>
      </c>
      <c r="B8" s="45" t="s">
        <v>66</v>
      </c>
      <c r="C8" s="22">
        <v>12</v>
      </c>
    </row>
    <row r="9" spans="1:3" ht="12.75">
      <c r="A9" s="11" t="s">
        <v>73</v>
      </c>
      <c r="B9" s="12" t="s">
        <v>66</v>
      </c>
      <c r="C9" s="23">
        <v>24</v>
      </c>
    </row>
    <row r="10" spans="1:3" ht="12.75">
      <c r="A10" s="11" t="s">
        <v>74</v>
      </c>
      <c r="B10" s="12" t="s">
        <v>66</v>
      </c>
      <c r="C10" s="23">
        <v>0.9</v>
      </c>
    </row>
    <row r="11" spans="1:3" ht="12.75">
      <c r="A11" s="11" t="s">
        <v>69</v>
      </c>
      <c r="B11" s="12" t="s">
        <v>70</v>
      </c>
      <c r="C11" s="23">
        <v>14</v>
      </c>
    </row>
    <row r="12" spans="1:3" ht="12.75">
      <c r="A12" s="11" t="s">
        <v>79</v>
      </c>
      <c r="B12" s="12" t="s">
        <v>66</v>
      </c>
      <c r="C12" s="23">
        <v>600</v>
      </c>
    </row>
    <row r="13" spans="1:3" ht="12.75">
      <c r="A13" s="11" t="s">
        <v>78</v>
      </c>
      <c r="B13" s="12" t="s">
        <v>66</v>
      </c>
      <c r="C13" s="23">
        <v>400</v>
      </c>
    </row>
    <row r="14" spans="1:3" ht="12.75">
      <c r="A14" s="11" t="s">
        <v>80</v>
      </c>
      <c r="B14" s="12" t="s">
        <v>63</v>
      </c>
      <c r="C14" s="23">
        <v>1</v>
      </c>
    </row>
    <row r="15" spans="1:3" ht="12.75">
      <c r="A15" s="11" t="s">
        <v>82</v>
      </c>
      <c r="B15" s="12" t="s">
        <v>63</v>
      </c>
      <c r="C15" s="23">
        <v>1</v>
      </c>
    </row>
    <row r="16" spans="1:3" ht="12.75">
      <c r="A16" s="11" t="s">
        <v>65</v>
      </c>
      <c r="B16" s="12" t="s">
        <v>63</v>
      </c>
      <c r="C16" s="19">
        <v>3</v>
      </c>
    </row>
    <row r="17" spans="1:3" ht="12.75">
      <c r="A17" s="11" t="s">
        <v>83</v>
      </c>
      <c r="B17" s="12" t="s">
        <v>63</v>
      </c>
      <c r="C17" s="19">
        <v>4</v>
      </c>
    </row>
    <row r="18" spans="1:3" ht="12.75">
      <c r="A18" s="11" t="s">
        <v>75</v>
      </c>
      <c r="B18" s="12" t="s">
        <v>63</v>
      </c>
      <c r="C18" s="19">
        <v>3</v>
      </c>
    </row>
    <row r="19" spans="1:3" ht="12.75" customHeight="1">
      <c r="A19" s="11" t="s">
        <v>77</v>
      </c>
      <c r="B19" s="12" t="s">
        <v>63</v>
      </c>
      <c r="C19" s="19">
        <v>8</v>
      </c>
    </row>
    <row r="20" spans="1:3" ht="12.75">
      <c r="A20" s="11" t="s">
        <v>71</v>
      </c>
      <c r="B20" s="12" t="s">
        <v>63</v>
      </c>
      <c r="C20" s="19">
        <v>2</v>
      </c>
    </row>
    <row r="21" spans="1:3" ht="12.75">
      <c r="A21" s="44" t="s">
        <v>84</v>
      </c>
      <c r="B21" s="12" t="s">
        <v>66</v>
      </c>
      <c r="C21" s="19">
        <v>0.7</v>
      </c>
    </row>
    <row r="22" spans="1:3" ht="12.75">
      <c r="A22" s="11" t="s">
        <v>64</v>
      </c>
      <c r="B22" s="12" t="s">
        <v>63</v>
      </c>
      <c r="C22" s="19">
        <v>4</v>
      </c>
    </row>
    <row r="23" spans="1:3" ht="12.75">
      <c r="A23" s="11" t="s">
        <v>68</v>
      </c>
      <c r="B23" s="12" t="s">
        <v>63</v>
      </c>
      <c r="C23" s="19">
        <v>2</v>
      </c>
    </row>
    <row r="24" spans="1:3" ht="12.75">
      <c r="A24" s="11" t="s">
        <v>76</v>
      </c>
      <c r="B24" s="12" t="s">
        <v>66</v>
      </c>
      <c r="C24" s="19">
        <v>10.6</v>
      </c>
    </row>
    <row r="25" spans="1:3" ht="12.75">
      <c r="A25" s="93" t="s">
        <v>59</v>
      </c>
      <c r="B25" s="94"/>
      <c r="C25" s="18"/>
    </row>
    <row r="26" spans="1:3" ht="12.75">
      <c r="A26" s="11" t="s">
        <v>81</v>
      </c>
      <c r="B26" s="12" t="s">
        <v>63</v>
      </c>
      <c r="C26" s="19">
        <v>5</v>
      </c>
    </row>
    <row r="27" spans="1:3" ht="12.75">
      <c r="A27" s="11" t="s">
        <v>67</v>
      </c>
      <c r="B27" s="12" t="s">
        <v>63</v>
      </c>
      <c r="C27" s="19">
        <v>6</v>
      </c>
    </row>
    <row r="28" spans="1:3" ht="12.75">
      <c r="A28" s="86" t="s">
        <v>60</v>
      </c>
      <c r="B28" s="87"/>
      <c r="C28" s="88"/>
    </row>
    <row r="29" spans="1:3" ht="12.75">
      <c r="A29" s="95" t="s">
        <v>102</v>
      </c>
      <c r="B29" s="98" t="s">
        <v>63</v>
      </c>
      <c r="C29" s="96">
        <v>2</v>
      </c>
    </row>
    <row r="30" spans="1:3" ht="12.75">
      <c r="A30" s="97" t="s">
        <v>103</v>
      </c>
      <c r="B30" s="99" t="s">
        <v>63</v>
      </c>
      <c r="C30" s="97">
        <v>3</v>
      </c>
    </row>
    <row r="31" spans="1:3" ht="12.75">
      <c r="A31" s="97" t="s">
        <v>104</v>
      </c>
      <c r="B31" s="99" t="s">
        <v>105</v>
      </c>
      <c r="C31" s="97">
        <v>10</v>
      </c>
    </row>
    <row r="32" spans="1:3" ht="12.75">
      <c r="A32" s="97" t="s">
        <v>106</v>
      </c>
      <c r="B32" s="99" t="s">
        <v>105</v>
      </c>
      <c r="C32" s="97">
        <v>10</v>
      </c>
    </row>
    <row r="33" spans="1:3" ht="12.75">
      <c r="A33" s="97" t="s">
        <v>107</v>
      </c>
      <c r="B33" s="99" t="s">
        <v>105</v>
      </c>
      <c r="C33" s="97">
        <v>2</v>
      </c>
    </row>
    <row r="34" spans="1:3" ht="12.75">
      <c r="A34" s="97" t="s">
        <v>108</v>
      </c>
      <c r="B34" s="99" t="s">
        <v>63</v>
      </c>
      <c r="C34" s="97">
        <v>3</v>
      </c>
    </row>
    <row r="35" spans="1:3" ht="12.75">
      <c r="A35" s="97" t="s">
        <v>109</v>
      </c>
      <c r="B35" s="99" t="s">
        <v>63</v>
      </c>
      <c r="C35" s="97">
        <v>6</v>
      </c>
    </row>
    <row r="36" spans="1:3" ht="12.75">
      <c r="A36" s="97" t="s">
        <v>110</v>
      </c>
      <c r="B36" s="99" t="s">
        <v>63</v>
      </c>
      <c r="C36" s="97">
        <v>1</v>
      </c>
    </row>
    <row r="37" spans="1:3" ht="12.75">
      <c r="A37" s="86" t="s">
        <v>61</v>
      </c>
      <c r="B37" s="87"/>
      <c r="C37" s="88"/>
    </row>
    <row r="38" spans="1:3" ht="12.75">
      <c r="A38" s="86" t="s">
        <v>62</v>
      </c>
      <c r="B38" s="89"/>
      <c r="C38" s="90"/>
    </row>
    <row r="40" spans="1:3" ht="12.75">
      <c r="A40" s="84" t="s">
        <v>86</v>
      </c>
      <c r="B40" s="84"/>
      <c r="C40" s="84"/>
    </row>
    <row r="41" spans="1:3" ht="12.75">
      <c r="A41" s="84"/>
      <c r="B41" s="84"/>
      <c r="C41" s="84"/>
    </row>
    <row r="42" spans="1:3" ht="12.75">
      <c r="A42" s="85"/>
      <c r="B42" s="85"/>
      <c r="C42" s="85"/>
    </row>
    <row r="43" spans="1:3" ht="12.75">
      <c r="A43" s="13" t="s">
        <v>53</v>
      </c>
      <c r="B43" s="47" t="s">
        <v>54</v>
      </c>
      <c r="C43" s="47" t="s">
        <v>55</v>
      </c>
    </row>
    <row r="44" spans="1:3" ht="12.75">
      <c r="A44" s="48" t="s">
        <v>87</v>
      </c>
      <c r="B44" s="49" t="s">
        <v>105</v>
      </c>
      <c r="C44" s="50">
        <v>98</v>
      </c>
    </row>
  </sheetData>
  <sheetProtection/>
  <mergeCells count="7">
    <mergeCell ref="A40:C42"/>
    <mergeCell ref="A37:C37"/>
    <mergeCell ref="A38:C38"/>
    <mergeCell ref="A1:C3"/>
    <mergeCell ref="A28:C28"/>
    <mergeCell ref="A6:B6"/>
    <mergeCell ref="A25:B25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2013-06-06T04:16:02Z</cp:lastPrinted>
  <dcterms:created xsi:type="dcterms:W3CDTF">2010-04-01T07:27:06Z</dcterms:created>
  <dcterms:modified xsi:type="dcterms:W3CDTF">2013-08-22T03:49:41Z</dcterms:modified>
  <cp:category/>
  <cp:version/>
  <cp:contentType/>
  <cp:contentStatus/>
</cp:coreProperties>
</file>