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889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<sst xmlns="http://schemas.openxmlformats.org/spreadsheetml/2006/main" count="157" uniqueCount="120">
  <si>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</si>
  <si>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</si>
  <si>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</si>
  <si>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</si>
  <si>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</si>
  <si>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</si>
  <si>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</si>
  <si>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</si>
  <si>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</si>
  <si>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</si>
  <si>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</si>
  <si>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</si>
  <si>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</si>
  <si>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</si>
  <si>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</si>
  <si>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</si>
  <si>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</si>
  <si>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</si>
  <si>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</si>
  <si>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</si>
  <si>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</si>
  <si>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</si>
  <si>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</si>
  <si>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</si>
  <si>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</si>
  <si>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</si>
  <si>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</si>
  <si>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</si>
  <si>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</si>
  <si>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</si>
  <si>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</si>
  <si>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</si>
  <si>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</si>
  <si>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</si>
  <si>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</si>
  <si>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</si>
  <si>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</si>
  <si>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</si>
  <si>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</si>
  <si>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</si>
  <si>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</si>
  <si>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</si>
  <si>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</si>
  <si>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</si>
  <si>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</si>
  <si>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</si>
  <si>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</si>
  <si>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</si>
  <si>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</si>
  <si>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</si>
  <si>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</si>
  <si>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</si>
  <si>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</si>
  <si>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</si>
  <si>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</si>
  <si>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</si>
  <si>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</si>
  <si>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4в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</si>
  <si>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</si>
  <si>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</si>
  <si>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</si>
  <si>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</si>
  <si>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</si>
  <si>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</si>
  <si>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дверной пружины</t>
  </si>
  <si>
    <t>Ремонт инвентаря для дворников и техничек с заточкой инструмента</t>
  </si>
  <si>
    <t xml:space="preserve">Изготовление и установка металлического ящика на лестничной клетке 1-го </t>
  </si>
  <si>
    <t>этажа для ограждения крана подачи воды для уборщика подъездов</t>
  </si>
  <si>
    <t>Ремонт дверных полотен: крепление приборов</t>
  </si>
  <si>
    <t xml:space="preserve">Установка замка навесного </t>
  </si>
  <si>
    <t xml:space="preserve">Смена электроламп в местах общего пользования </t>
  </si>
  <si>
    <t>Изготовление совков для уборщиков лестничных клеток</t>
  </si>
  <si>
    <t>м2</t>
  </si>
  <si>
    <t xml:space="preserve">Очистка ливневой канализации от наледи </t>
  </si>
  <si>
    <t xml:space="preserve">м </t>
  </si>
  <si>
    <t xml:space="preserve">Очистка кровли от снега </t>
  </si>
  <si>
    <t>Снятие дверных пружин на летний период</t>
  </si>
  <si>
    <t>Окраска игрового оборудования детских площадок</t>
  </si>
  <si>
    <t>Ремонт скамеек, установленных на придомовой территории</t>
  </si>
  <si>
    <t>Ремонт дверных полотен: смена притворной планки</t>
  </si>
  <si>
    <t>м</t>
  </si>
  <si>
    <t xml:space="preserve">Ремонт металлических дверей подвала: смена приборов (проушины) </t>
  </si>
  <si>
    <t>Мелкий ремонт металлических ограждений</t>
  </si>
  <si>
    <t>гидроизоляция стыков плит покрытия наплавляемым материалом в 1 слой</t>
  </si>
  <si>
    <t xml:space="preserve">Ремонт бетонной кровли: </t>
  </si>
  <si>
    <t xml:space="preserve"> </t>
  </si>
  <si>
    <t>гидроизоляция примыканий вентшахт готовой битумной мастикой</t>
  </si>
  <si>
    <t>Смена автоматического выключателя</t>
  </si>
  <si>
    <t>Установка дверных пружин на зимний период</t>
  </si>
  <si>
    <t>Ремонт оконных створок: смена приборов (ручки, шпингалеты)</t>
  </si>
  <si>
    <t>Ремонт стыков стеновых панелей со стороны фасада с автовышки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</si>
  <si>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</si>
  <si>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</si>
  <si>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Капитальный ремонт общего имущества МКД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</si>
  <si>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</si>
  <si>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</si>
  <si>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</si>
  <si>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</si>
  <si>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</si>
  <si>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</si>
  <si>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</si>
  <si>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</si>
  <si>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</si>
  <si>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</si>
  <si>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</si>
  <si>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</si>
  <si>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</si>
  <si>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 xml:space="preserve">Замок навесной 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</si>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</sst>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5" fillId="0" borderId="17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5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8" fontId="4" fillId="0" borderId="1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left" vertical="center" wrapText="1"/>
    </xf>
    <xf numFmtId="169" fontId="2" fillId="0" borderId="23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43" fontId="0" fillId="0" borderId="10" xfId="58" applyFont="1" applyBorder="1" applyAlignment="1">
      <alignment/>
    </xf>
    <xf numFmtId="172" fontId="0" fillId="0" borderId="10" xfId="58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8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75390625" style="3" customWidth="1"/>
    <col min="4" max="4" width="12.00390625" style="3" bestFit="1" customWidth="1"/>
    <col min="5" max="5" width="11.875" style="3" customWidth="1"/>
    <col min="6" max="6" width="14.125" style="3" customWidth="1"/>
    <col min="7" max="7" width="43.625" style="3" customWidth="1"/>
    <col min="8" max="8" width="10.125" style="3" customWidth="1"/>
    <col min="9" max="9" width="9.25390625" style="3" customWidth="1"/>
    <col min="10" max="16384" width="9.125" style="3" customWidth="1"/>
  </cols>
  <sheetData>
    <row r="1" spans="1:9" ht="77.25" customHeight="1">
      <c r="A1" s="84" t="s">
        <v>57</v>
      </c>
      <c r="B1" s="84"/>
      <c r="C1" s="84"/>
      <c r="D1" s="84"/>
      <c r="E1" s="84"/>
      <c r="F1" s="84"/>
      <c r="G1" s="84"/>
      <c r="H1" s="84"/>
      <c r="I1" s="8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85" t="s">
        <v>28</v>
      </c>
      <c r="B3" s="86"/>
      <c r="C3" s="86"/>
      <c r="D3" s="86"/>
      <c r="E3" s="86"/>
      <c r="F3" s="86"/>
      <c r="G3" s="86"/>
      <c r="H3" s="86"/>
      <c r="I3" s="87"/>
    </row>
    <row r="4" spans="1:9" ht="21" customHeight="1">
      <c r="A4" s="5">
        <v>1</v>
      </c>
      <c r="B4" s="88" t="s">
        <v>23</v>
      </c>
      <c r="C4" s="89"/>
      <c r="D4" s="89"/>
      <c r="E4" s="89"/>
      <c r="F4" s="89"/>
      <c r="G4" s="90"/>
      <c r="H4" s="59">
        <v>2007</v>
      </c>
      <c r="I4" s="60"/>
    </row>
    <row r="5" spans="1:9" ht="21" customHeight="1">
      <c r="A5" s="5">
        <v>2</v>
      </c>
      <c r="B5" s="88" t="s">
        <v>20</v>
      </c>
      <c r="C5" s="89"/>
      <c r="D5" s="89"/>
      <c r="E5" s="89"/>
      <c r="F5" s="89"/>
      <c r="G5" s="90"/>
      <c r="H5" s="59">
        <v>10</v>
      </c>
      <c r="I5" s="60"/>
    </row>
    <row r="6" spans="1:9" ht="21" customHeight="1">
      <c r="A6" s="5">
        <v>3</v>
      </c>
      <c r="B6" s="88" t="s">
        <v>21</v>
      </c>
      <c r="C6" s="89"/>
      <c r="D6" s="89"/>
      <c r="E6" s="89"/>
      <c r="F6" s="89"/>
      <c r="G6" s="90"/>
      <c r="H6" s="59">
        <v>1</v>
      </c>
      <c r="I6" s="60"/>
    </row>
    <row r="7" spans="1:9" ht="21" customHeight="1">
      <c r="A7" s="5">
        <v>4</v>
      </c>
      <c r="B7" s="88" t="s">
        <v>22</v>
      </c>
      <c r="C7" s="89"/>
      <c r="D7" s="89"/>
      <c r="E7" s="89"/>
      <c r="F7" s="89"/>
      <c r="G7" s="90"/>
      <c r="H7" s="59">
        <v>60</v>
      </c>
      <c r="I7" s="60"/>
    </row>
    <row r="8" spans="1:9" ht="21" customHeight="1">
      <c r="A8" s="5">
        <v>5</v>
      </c>
      <c r="B8" s="88" t="s">
        <v>24</v>
      </c>
      <c r="C8" s="89"/>
      <c r="D8" s="89"/>
      <c r="E8" s="89"/>
      <c r="F8" s="89"/>
      <c r="G8" s="90"/>
      <c r="H8" s="82">
        <f>H9+H10</f>
        <v>3329</v>
      </c>
      <c r="I8" s="83"/>
    </row>
    <row r="9" spans="1:9" ht="21" customHeight="1">
      <c r="A9" s="5">
        <v>6</v>
      </c>
      <c r="B9" s="88" t="s">
        <v>25</v>
      </c>
      <c r="C9" s="89"/>
      <c r="D9" s="89"/>
      <c r="E9" s="89"/>
      <c r="F9" s="89"/>
      <c r="G9" s="90"/>
      <c r="H9" s="82">
        <v>2794</v>
      </c>
      <c r="I9" s="83"/>
    </row>
    <row r="10" spans="1:9" ht="19.5" customHeight="1">
      <c r="A10" s="5">
        <v>7</v>
      </c>
      <c r="B10" s="81" t="s">
        <v>26</v>
      </c>
      <c r="C10" s="81"/>
      <c r="D10" s="81"/>
      <c r="E10" s="81"/>
      <c r="F10" s="81"/>
      <c r="G10" s="81"/>
      <c r="H10" s="82">
        <v>535</v>
      </c>
      <c r="I10" s="83"/>
    </row>
    <row r="11" spans="1:9" ht="21" customHeight="1">
      <c r="A11" s="5">
        <v>8</v>
      </c>
      <c r="B11" s="81" t="s">
        <v>27</v>
      </c>
      <c r="C11" s="81"/>
      <c r="D11" s="81"/>
      <c r="E11" s="81"/>
      <c r="F11" s="81"/>
      <c r="G11" s="81"/>
      <c r="H11" s="82">
        <v>3384.8</v>
      </c>
      <c r="I11" s="83"/>
    </row>
    <row r="12" spans="1:9" ht="14.25" customHeight="1">
      <c r="A12" s="84"/>
      <c r="B12" s="84"/>
      <c r="C12" s="84"/>
      <c r="D12" s="84"/>
      <c r="E12" s="84"/>
      <c r="F12" s="84"/>
      <c r="G12" s="84"/>
      <c r="H12" s="84"/>
      <c r="I12" s="84"/>
    </row>
    <row r="13" spans="1:9" ht="21" customHeight="1">
      <c r="A13" s="85" t="s">
        <v>29</v>
      </c>
      <c r="B13" s="86"/>
      <c r="C13" s="86"/>
      <c r="D13" s="86"/>
      <c r="E13" s="86"/>
      <c r="F13" s="86"/>
      <c r="G13" s="86"/>
      <c r="H13" s="86"/>
      <c r="I13" s="87"/>
    </row>
    <row r="14" spans="1:9" ht="21" customHeight="1">
      <c r="A14" s="74" t="s">
        <v>52</v>
      </c>
      <c r="B14" s="75"/>
      <c r="C14" s="75"/>
      <c r="D14" s="75"/>
      <c r="E14" s="75"/>
      <c r="F14" s="75"/>
      <c r="G14" s="75"/>
      <c r="H14" s="75"/>
      <c r="I14" s="76"/>
    </row>
    <row r="15" spans="1:9" ht="21" customHeight="1">
      <c r="A15" s="62" t="s">
        <v>3</v>
      </c>
      <c r="B15" s="62" t="s">
        <v>31</v>
      </c>
      <c r="C15" s="78" t="s">
        <v>0</v>
      </c>
      <c r="D15" s="79"/>
      <c r="E15" s="79"/>
      <c r="F15" s="80"/>
      <c r="G15" s="78" t="s">
        <v>2</v>
      </c>
      <c r="H15" s="80"/>
      <c r="I15" s="62" t="s">
        <v>32</v>
      </c>
    </row>
    <row r="16" spans="1:9" ht="77.25" customHeight="1">
      <c r="A16" s="77"/>
      <c r="B16" s="7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6">
        <v>-5.7</v>
      </c>
      <c r="C19" s="37" t="s">
        <v>4</v>
      </c>
      <c r="D19" s="36">
        <v>26.7</v>
      </c>
      <c r="E19" s="58">
        <f>D19-(B19-I19)</f>
        <v>26.8</v>
      </c>
      <c r="F19" s="36"/>
      <c r="G19" s="38" t="s">
        <v>42</v>
      </c>
      <c r="H19" s="58">
        <f>E19</f>
        <v>26.8</v>
      </c>
      <c r="I19" s="36">
        <v>-5.6</v>
      </c>
    </row>
    <row r="20" spans="1:9" ht="15" customHeight="1">
      <c r="A20" s="62" t="s">
        <v>12</v>
      </c>
      <c r="B20" s="64">
        <v>-137.6</v>
      </c>
      <c r="C20" s="66" t="s">
        <v>49</v>
      </c>
      <c r="D20" s="64">
        <v>565.3</v>
      </c>
      <c r="E20" s="64">
        <v>567.7</v>
      </c>
      <c r="F20" s="64"/>
      <c r="G20" s="72" t="s">
        <v>92</v>
      </c>
      <c r="H20" s="64">
        <v>525.4</v>
      </c>
      <c r="I20" s="64">
        <f>B20-D20+E20+E20-H20</f>
        <v>-92.89999999999986</v>
      </c>
    </row>
    <row r="21" spans="1:9" ht="99.75" customHeight="1">
      <c r="A21" s="63"/>
      <c r="B21" s="65"/>
      <c r="C21" s="67"/>
      <c r="D21" s="65"/>
      <c r="E21" s="65"/>
      <c r="F21" s="65"/>
      <c r="G21" s="73"/>
      <c r="H21" s="65"/>
      <c r="I21" s="68"/>
    </row>
    <row r="22" spans="1:9" ht="27" customHeight="1">
      <c r="A22" s="35" t="s">
        <v>91</v>
      </c>
      <c r="B22" s="43">
        <v>-2.5</v>
      </c>
      <c r="C22" s="44" t="s">
        <v>36</v>
      </c>
      <c r="D22" s="43">
        <v>10.7</v>
      </c>
      <c r="E22" s="58">
        <f>D22-(B22-I22)</f>
        <v>10.899999999999999</v>
      </c>
      <c r="F22" s="43"/>
      <c r="G22" s="45" t="s">
        <v>47</v>
      </c>
      <c r="H22" s="58">
        <f>E22</f>
        <v>10.899999999999999</v>
      </c>
      <c r="I22" s="43">
        <v>-2.3</v>
      </c>
    </row>
    <row r="23" spans="1:9" ht="21" customHeight="1">
      <c r="A23" s="39"/>
      <c r="B23" s="40">
        <f>SUM(B19:B22)</f>
        <v>-145.79999999999998</v>
      </c>
      <c r="C23" s="41" t="s">
        <v>6</v>
      </c>
      <c r="D23" s="40">
        <f>SUM(D19:D22)</f>
        <v>602.7</v>
      </c>
      <c r="E23" s="40">
        <f>SUM(E19:E22)</f>
        <v>605.4</v>
      </c>
      <c r="F23" s="40"/>
      <c r="G23" s="42"/>
      <c r="H23" s="40">
        <f>SUM(H19:H22)</f>
        <v>563.0999999999999</v>
      </c>
      <c r="I23" s="40">
        <f>SUM(I19:I22)</f>
        <v>-100.79999999999986</v>
      </c>
    </row>
    <row r="24" spans="1:9" ht="19.5" customHeight="1">
      <c r="A24" s="39">
        <v>2</v>
      </c>
      <c r="B24" s="40"/>
      <c r="C24" s="41" t="s">
        <v>7</v>
      </c>
      <c r="D24" s="40"/>
      <c r="E24" s="40"/>
      <c r="F24" s="40"/>
      <c r="G24" s="42"/>
      <c r="H24" s="40"/>
      <c r="I24" s="40"/>
    </row>
    <row r="25" spans="1:9" ht="27" customHeight="1">
      <c r="A25" s="35" t="s">
        <v>14</v>
      </c>
      <c r="B25" s="43">
        <v>-107.6</v>
      </c>
      <c r="C25" s="44" t="s">
        <v>9</v>
      </c>
      <c r="D25" s="43">
        <v>506.6</v>
      </c>
      <c r="E25" s="58">
        <f aca="true" t="shared" si="0" ref="E25:E32">D25-(B25-I25)</f>
        <v>505.70000000000005</v>
      </c>
      <c r="F25" s="43"/>
      <c r="G25" s="45" t="s">
        <v>43</v>
      </c>
      <c r="H25" s="58">
        <f aca="true" t="shared" si="1" ref="H25:H32">E25</f>
        <v>505.70000000000005</v>
      </c>
      <c r="I25" s="43">
        <v>-108.5</v>
      </c>
    </row>
    <row r="26" spans="1:9" ht="27" customHeight="1">
      <c r="A26" s="46" t="s">
        <v>15</v>
      </c>
      <c r="B26" s="43">
        <v>-36.6</v>
      </c>
      <c r="C26" s="44" t="s">
        <v>10</v>
      </c>
      <c r="D26" s="43">
        <v>160.4</v>
      </c>
      <c r="E26" s="58">
        <f t="shared" si="0"/>
        <v>162.9</v>
      </c>
      <c r="F26" s="43"/>
      <c r="G26" s="45" t="s">
        <v>44</v>
      </c>
      <c r="H26" s="58">
        <f t="shared" si="1"/>
        <v>162.9</v>
      </c>
      <c r="I26" s="43">
        <v>-34.1</v>
      </c>
    </row>
    <row r="27" spans="1:9" ht="27" customHeight="1">
      <c r="A27" s="46" t="s">
        <v>16</v>
      </c>
      <c r="B27" s="43">
        <v>0</v>
      </c>
      <c r="C27" s="44" t="s">
        <v>99</v>
      </c>
      <c r="D27" s="43">
        <v>20.8</v>
      </c>
      <c r="E27" s="58">
        <f t="shared" si="0"/>
        <v>11.200000000000001</v>
      </c>
      <c r="F27" s="43"/>
      <c r="G27" s="45" t="s">
        <v>100</v>
      </c>
      <c r="H27" s="58">
        <f t="shared" si="1"/>
        <v>11.200000000000001</v>
      </c>
      <c r="I27" s="43">
        <v>-9.6</v>
      </c>
    </row>
    <row r="28" spans="1:9" ht="27" customHeight="1">
      <c r="A28" s="35" t="s">
        <v>17</v>
      </c>
      <c r="B28" s="43">
        <v>-17.5</v>
      </c>
      <c r="C28" s="44" t="s">
        <v>30</v>
      </c>
      <c r="D28" s="43">
        <v>77.5</v>
      </c>
      <c r="E28" s="58">
        <f t="shared" si="0"/>
        <v>79.2</v>
      </c>
      <c r="F28" s="43"/>
      <c r="G28" s="45" t="s">
        <v>45</v>
      </c>
      <c r="H28" s="58">
        <f t="shared" si="1"/>
        <v>79.2</v>
      </c>
      <c r="I28" s="43">
        <v>-15.8</v>
      </c>
    </row>
    <row r="29" spans="1:9" ht="27" customHeight="1">
      <c r="A29" s="35" t="s">
        <v>95</v>
      </c>
      <c r="B29" s="43">
        <v>0</v>
      </c>
      <c r="C29" s="44" t="s">
        <v>101</v>
      </c>
      <c r="D29" s="43">
        <v>15.1</v>
      </c>
      <c r="E29" s="58">
        <f t="shared" si="0"/>
        <v>8.3</v>
      </c>
      <c r="F29" s="43"/>
      <c r="G29" s="45" t="s">
        <v>102</v>
      </c>
      <c r="H29" s="58">
        <f t="shared" si="1"/>
        <v>8.3</v>
      </c>
      <c r="I29" s="43">
        <v>-6.8</v>
      </c>
    </row>
    <row r="30" spans="1:9" ht="27" customHeight="1">
      <c r="A30" s="35" t="s">
        <v>96</v>
      </c>
      <c r="B30" s="43">
        <v>-12.3</v>
      </c>
      <c r="C30" s="44" t="s">
        <v>8</v>
      </c>
      <c r="D30" s="43">
        <v>53.4</v>
      </c>
      <c r="E30" s="58">
        <f t="shared" si="0"/>
        <v>54.4</v>
      </c>
      <c r="F30" s="43"/>
      <c r="G30" s="45" t="s">
        <v>46</v>
      </c>
      <c r="H30" s="58">
        <f t="shared" si="1"/>
        <v>54.4</v>
      </c>
      <c r="I30" s="43">
        <v>-11.3</v>
      </c>
    </row>
    <row r="31" spans="1:9" ht="27" customHeight="1">
      <c r="A31" s="35" t="s">
        <v>97</v>
      </c>
      <c r="B31" s="43">
        <v>0</v>
      </c>
      <c r="C31" s="44" t="s">
        <v>103</v>
      </c>
      <c r="D31" s="43">
        <v>9.2</v>
      </c>
      <c r="E31" s="58">
        <f t="shared" si="0"/>
        <v>4.999999999999999</v>
      </c>
      <c r="F31" s="43"/>
      <c r="G31" s="45" t="s">
        <v>104</v>
      </c>
      <c r="H31" s="58">
        <f t="shared" si="1"/>
        <v>4.999999999999999</v>
      </c>
      <c r="I31" s="43">
        <v>-4.2</v>
      </c>
    </row>
    <row r="32" spans="1:9" ht="27" customHeight="1">
      <c r="A32" s="35" t="s">
        <v>98</v>
      </c>
      <c r="B32" s="43">
        <v>0</v>
      </c>
      <c r="C32" s="44" t="s">
        <v>105</v>
      </c>
      <c r="D32" s="43">
        <v>9.7</v>
      </c>
      <c r="E32" s="58">
        <f t="shared" si="0"/>
        <v>6.199999999999999</v>
      </c>
      <c r="F32" s="43"/>
      <c r="G32" s="45" t="s">
        <v>106</v>
      </c>
      <c r="H32" s="58">
        <f t="shared" si="1"/>
        <v>6.199999999999999</v>
      </c>
      <c r="I32" s="43">
        <v>-3.5</v>
      </c>
    </row>
    <row r="33" spans="1:9" ht="18" customHeight="1">
      <c r="A33" s="39"/>
      <c r="B33" s="40">
        <f>SUM(B25:B32)</f>
        <v>-174</v>
      </c>
      <c r="C33" s="41" t="s">
        <v>13</v>
      </c>
      <c r="D33" s="40">
        <f>SUM(D25:D32)</f>
        <v>852.7</v>
      </c>
      <c r="E33" s="40">
        <f>SUM(E25:E32)</f>
        <v>832.9000000000001</v>
      </c>
      <c r="F33" s="40"/>
      <c r="G33" s="47"/>
      <c r="H33" s="40">
        <f>SUM(H25:H32)</f>
        <v>832.9000000000001</v>
      </c>
      <c r="I33" s="40">
        <f>SUM(I25:I32)</f>
        <v>-193.8</v>
      </c>
    </row>
    <row r="34" spans="1:9" ht="26.25" customHeight="1">
      <c r="A34" s="39">
        <v>3</v>
      </c>
      <c r="B34" s="48"/>
      <c r="C34" s="41" t="s">
        <v>37</v>
      </c>
      <c r="D34" s="43"/>
      <c r="E34" s="43"/>
      <c r="F34" s="43"/>
      <c r="G34" s="49"/>
      <c r="H34" s="50"/>
      <c r="I34" s="43"/>
    </row>
    <row r="35" spans="1:9" ht="30">
      <c r="A35" s="35" t="s">
        <v>50</v>
      </c>
      <c r="B35" s="43">
        <v>0</v>
      </c>
      <c r="C35" s="44" t="s">
        <v>38</v>
      </c>
      <c r="D35" s="43">
        <v>0.5</v>
      </c>
      <c r="E35" s="58">
        <f>D35-(B35-I35)</f>
        <v>0.5</v>
      </c>
      <c r="F35" s="43"/>
      <c r="G35" s="49"/>
      <c r="H35" s="58">
        <f>E35</f>
        <v>0.5</v>
      </c>
      <c r="I35" s="43">
        <v>0</v>
      </c>
    </row>
    <row r="36" spans="1:9" ht="25.5" customHeight="1">
      <c r="A36" s="35" t="s">
        <v>51</v>
      </c>
      <c r="B36" s="43">
        <v>-2.4</v>
      </c>
      <c r="C36" s="44" t="s">
        <v>39</v>
      </c>
      <c r="D36" s="43">
        <v>10.2</v>
      </c>
      <c r="E36" s="58">
        <f>D36-(B36-I36)</f>
        <v>10.5</v>
      </c>
      <c r="F36" s="43"/>
      <c r="G36" s="49"/>
      <c r="H36" s="58">
        <f>E36</f>
        <v>10.5</v>
      </c>
      <c r="I36" s="43">
        <v>-2.1</v>
      </c>
    </row>
    <row r="37" spans="1:9" s="10" customFormat="1" ht="21.75" customHeight="1">
      <c r="A37" s="39"/>
      <c r="B37" s="40">
        <f>SUM(B35:B36)</f>
        <v>-2.4</v>
      </c>
      <c r="C37" s="41" t="s">
        <v>40</v>
      </c>
      <c r="D37" s="40">
        <f>SUM(D35:D36)</f>
        <v>10.7</v>
      </c>
      <c r="E37" s="40">
        <f>SUM(E35:E36)</f>
        <v>11</v>
      </c>
      <c r="F37" s="40"/>
      <c r="G37" s="47"/>
      <c r="H37" s="40">
        <f>SUM(H35:H36)</f>
        <v>11</v>
      </c>
      <c r="I37" s="40">
        <f>SUM(I35:I36)</f>
        <v>-2.1</v>
      </c>
    </row>
    <row r="38" spans="1:9" ht="21" customHeight="1">
      <c r="A38" s="51"/>
      <c r="B38" s="40">
        <f>SUM(B23,B33,B37)</f>
        <v>-322.19999999999993</v>
      </c>
      <c r="C38" s="41" t="s">
        <v>19</v>
      </c>
      <c r="D38" s="40">
        <f>SUM(D23,D33,D37)</f>
        <v>1466.1000000000001</v>
      </c>
      <c r="E38" s="40">
        <f>SUM(E23,E33,E37)</f>
        <v>1449.3000000000002</v>
      </c>
      <c r="F38" s="40"/>
      <c r="G38" s="47"/>
      <c r="H38" s="40">
        <f>SUM(H23,H33,H37)</f>
        <v>1407</v>
      </c>
      <c r="I38" s="40">
        <f>SUM(I23,I33,I37)</f>
        <v>-296.6999999999999</v>
      </c>
    </row>
    <row r="39" spans="1:9" ht="28.5">
      <c r="A39" s="51"/>
      <c r="B39" s="40"/>
      <c r="C39" s="41" t="s">
        <v>41</v>
      </c>
      <c r="D39" s="69">
        <f>E38+F38-D38</f>
        <v>-16.799999999999955</v>
      </c>
      <c r="E39" s="70"/>
      <c r="F39" s="71"/>
      <c r="G39" s="47"/>
      <c r="H39" s="52"/>
      <c r="I39" s="40"/>
    </row>
    <row r="40" spans="1:9" ht="22.5" customHeight="1">
      <c r="A40" s="39">
        <v>4</v>
      </c>
      <c r="B40" s="40">
        <v>86.1</v>
      </c>
      <c r="C40" s="41" t="s">
        <v>18</v>
      </c>
      <c r="D40" s="40">
        <v>43.2</v>
      </c>
      <c r="E40" s="40">
        <v>44.1</v>
      </c>
      <c r="F40" s="40"/>
      <c r="G40" s="47"/>
      <c r="H40" s="53">
        <v>48</v>
      </c>
      <c r="I40" s="40">
        <f>B40+E40+F40-H40</f>
        <v>82.19999999999999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2"/>
  <sheetViews>
    <sheetView tabSelected="1" zoomScalePageLayoutView="0" workbookViewId="0" topLeftCell="A22">
      <selection activeCell="A37" sqref="A37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61" t="s">
        <v>49</v>
      </c>
      <c r="B1" s="61"/>
      <c r="C1" s="61"/>
    </row>
    <row r="2" spans="1:3" ht="12.75" customHeight="1">
      <c r="A2" s="61"/>
      <c r="B2" s="61"/>
      <c r="C2" s="61"/>
    </row>
    <row r="3" spans="1:3" ht="12.75" customHeight="1">
      <c r="A3" s="61"/>
      <c r="B3" s="61"/>
      <c r="C3" s="61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58</v>
      </c>
      <c r="B5" s="14"/>
      <c r="C5" s="15"/>
    </row>
    <row r="6" spans="1:3" ht="12.75" customHeight="1">
      <c r="A6" s="97" t="s">
        <v>59</v>
      </c>
      <c r="B6" s="98"/>
      <c r="C6" s="15"/>
    </row>
    <row r="7" spans="1:3" ht="12.75">
      <c r="A7" s="23" t="s">
        <v>84</v>
      </c>
      <c r="B7" s="26" t="s">
        <v>85</v>
      </c>
      <c r="C7" s="29" t="s">
        <v>85</v>
      </c>
    </row>
    <row r="8" spans="1:3" ht="12.75">
      <c r="A8" s="31" t="s">
        <v>83</v>
      </c>
      <c r="B8" s="32" t="s">
        <v>72</v>
      </c>
      <c r="C8" s="33">
        <v>12</v>
      </c>
    </row>
    <row r="9" spans="1:3" ht="12.75">
      <c r="A9" s="24" t="s">
        <v>86</v>
      </c>
      <c r="B9" s="27" t="s">
        <v>72</v>
      </c>
      <c r="C9" s="30">
        <v>6</v>
      </c>
    </row>
    <row r="10" spans="1:3" ht="12.75">
      <c r="A10" s="22" t="s">
        <v>75</v>
      </c>
      <c r="B10" s="25" t="s">
        <v>72</v>
      </c>
      <c r="C10" s="30">
        <v>200</v>
      </c>
    </row>
    <row r="11" spans="1:3" ht="12.75">
      <c r="A11" s="17" t="s">
        <v>73</v>
      </c>
      <c r="B11" s="18" t="s">
        <v>74</v>
      </c>
      <c r="C11" s="19">
        <v>2</v>
      </c>
    </row>
    <row r="12" spans="1:3" ht="12.75">
      <c r="A12" s="17" t="s">
        <v>68</v>
      </c>
      <c r="B12" s="18" t="s">
        <v>56</v>
      </c>
      <c r="C12" s="19">
        <v>5</v>
      </c>
    </row>
    <row r="13" spans="1:3" ht="12.75">
      <c r="A13" s="17" t="s">
        <v>79</v>
      </c>
      <c r="B13" s="18" t="s">
        <v>80</v>
      </c>
      <c r="C13" s="19">
        <v>1</v>
      </c>
    </row>
    <row r="14" spans="1:3" ht="12.75">
      <c r="A14" s="17" t="s">
        <v>81</v>
      </c>
      <c r="B14" s="18" t="s">
        <v>56</v>
      </c>
      <c r="C14" s="19">
        <v>1</v>
      </c>
    </row>
    <row r="15" spans="1:3" ht="12.75">
      <c r="A15" s="17" t="s">
        <v>64</v>
      </c>
      <c r="B15" s="18" t="s">
        <v>56</v>
      </c>
      <c r="C15" s="19">
        <v>1</v>
      </c>
    </row>
    <row r="16" spans="1:3" ht="12.75">
      <c r="A16" s="17" t="s">
        <v>76</v>
      </c>
      <c r="B16" s="18" t="s">
        <v>56</v>
      </c>
      <c r="C16" s="21">
        <v>1</v>
      </c>
    </row>
    <row r="17" spans="1:3" ht="12.75">
      <c r="A17" s="17" t="s">
        <v>88</v>
      </c>
      <c r="B17" s="34" t="s">
        <v>56</v>
      </c>
      <c r="C17" s="19">
        <v>2</v>
      </c>
    </row>
    <row r="18" spans="1:3" ht="12.75">
      <c r="A18" s="23" t="s">
        <v>66</v>
      </c>
      <c r="B18" s="26" t="s">
        <v>56</v>
      </c>
      <c r="C18" s="29">
        <v>1</v>
      </c>
    </row>
    <row r="19" spans="1:3" ht="12.75">
      <c r="A19" s="24" t="s">
        <v>67</v>
      </c>
      <c r="B19" s="27"/>
      <c r="C19" s="30"/>
    </row>
    <row r="20" spans="1:3" ht="12.75">
      <c r="A20" s="22" t="s">
        <v>69</v>
      </c>
      <c r="B20" s="25" t="s">
        <v>56</v>
      </c>
      <c r="C20" s="28">
        <v>1</v>
      </c>
    </row>
    <row r="21" spans="1:3" ht="12.75">
      <c r="A21" s="22" t="s">
        <v>89</v>
      </c>
      <c r="B21" s="25" t="s">
        <v>56</v>
      </c>
      <c r="C21" s="28">
        <v>2</v>
      </c>
    </row>
    <row r="22" spans="1:3" ht="12.75">
      <c r="A22" s="22" t="s">
        <v>90</v>
      </c>
      <c r="B22" s="25" t="s">
        <v>80</v>
      </c>
      <c r="C22" s="28">
        <v>5</v>
      </c>
    </row>
    <row r="23" spans="1:3" ht="12.75">
      <c r="A23" s="17" t="s">
        <v>65</v>
      </c>
      <c r="B23" s="18" t="s">
        <v>56</v>
      </c>
      <c r="C23" s="20">
        <v>2</v>
      </c>
    </row>
    <row r="24" spans="1:3" ht="12.75">
      <c r="A24" s="17" t="s">
        <v>71</v>
      </c>
      <c r="B24" s="18" t="s">
        <v>56</v>
      </c>
      <c r="C24" s="20">
        <v>2</v>
      </c>
    </row>
    <row r="25" spans="1:3" ht="12.75">
      <c r="A25" s="22" t="s">
        <v>82</v>
      </c>
      <c r="B25" s="18" t="s">
        <v>72</v>
      </c>
      <c r="C25" s="20">
        <v>0.34</v>
      </c>
    </row>
    <row r="26" spans="1:3" ht="12.75">
      <c r="A26" s="22" t="s">
        <v>78</v>
      </c>
      <c r="B26" s="18" t="s">
        <v>56</v>
      </c>
      <c r="C26" s="20">
        <v>3</v>
      </c>
    </row>
    <row r="27" spans="1:3" ht="12.75">
      <c r="A27" s="17" t="s">
        <v>77</v>
      </c>
      <c r="B27" s="18" t="s">
        <v>72</v>
      </c>
      <c r="C27" s="20">
        <v>10.6</v>
      </c>
    </row>
    <row r="28" spans="1:3" ht="12.75">
      <c r="A28" s="99" t="s">
        <v>60</v>
      </c>
      <c r="B28" s="100"/>
      <c r="C28" s="16"/>
    </row>
    <row r="29" spans="1:3" ht="12.75">
      <c r="A29" s="17" t="s">
        <v>87</v>
      </c>
      <c r="B29" s="18" t="s">
        <v>56</v>
      </c>
      <c r="C29" s="20">
        <v>3</v>
      </c>
    </row>
    <row r="30" spans="1:3" ht="12.75">
      <c r="A30" s="17" t="s">
        <v>70</v>
      </c>
      <c r="B30" s="18" t="s">
        <v>56</v>
      </c>
      <c r="C30" s="19">
        <v>25</v>
      </c>
    </row>
    <row r="31" spans="1:3" ht="12.75">
      <c r="A31" s="92" t="s">
        <v>61</v>
      </c>
      <c r="B31" s="93"/>
      <c r="C31" s="94"/>
    </row>
    <row r="32" spans="1:3" ht="12.75">
      <c r="A32" s="101" t="s">
        <v>107</v>
      </c>
      <c r="B32" s="102" t="s">
        <v>56</v>
      </c>
      <c r="C32" s="103">
        <v>3</v>
      </c>
    </row>
    <row r="33" spans="1:3" ht="12.75">
      <c r="A33" s="55" t="s">
        <v>108</v>
      </c>
      <c r="B33" s="55" t="s">
        <v>56</v>
      </c>
      <c r="C33" s="55">
        <v>5</v>
      </c>
    </row>
    <row r="34" spans="1:3" ht="12.75">
      <c r="A34" s="55" t="s">
        <v>109</v>
      </c>
      <c r="B34" s="55" t="s">
        <v>56</v>
      </c>
      <c r="C34" s="55">
        <v>5</v>
      </c>
    </row>
    <row r="35" spans="1:3" ht="12.75">
      <c r="A35" s="55" t="s">
        <v>110</v>
      </c>
      <c r="B35" s="55" t="s">
        <v>56</v>
      </c>
      <c r="C35" s="55">
        <v>1</v>
      </c>
    </row>
    <row r="36" spans="1:3" ht="12.75">
      <c r="A36" s="55" t="s">
        <v>111</v>
      </c>
      <c r="B36" s="55" t="s">
        <v>80</v>
      </c>
      <c r="C36" s="55">
        <v>5</v>
      </c>
    </row>
    <row r="37" spans="1:3" ht="12.75">
      <c r="A37" s="55" t="s">
        <v>112</v>
      </c>
      <c r="B37" s="55" t="s">
        <v>80</v>
      </c>
      <c r="C37" s="55">
        <v>5</v>
      </c>
    </row>
    <row r="38" spans="1:3" ht="12.75">
      <c r="A38" s="55" t="s">
        <v>113</v>
      </c>
      <c r="B38" s="55" t="s">
        <v>80</v>
      </c>
      <c r="C38" s="55">
        <v>1</v>
      </c>
    </row>
    <row r="39" spans="1:3" ht="12.75">
      <c r="A39" s="55" t="s">
        <v>114</v>
      </c>
      <c r="B39" s="55" t="s">
        <v>56</v>
      </c>
      <c r="C39" s="55">
        <v>5</v>
      </c>
    </row>
    <row r="40" spans="1:3" ht="12.75">
      <c r="A40" s="55" t="s">
        <v>115</v>
      </c>
      <c r="B40" s="55" t="s">
        <v>56</v>
      </c>
      <c r="C40" s="55">
        <v>5</v>
      </c>
    </row>
    <row r="41" spans="1:3" ht="12.75">
      <c r="A41" s="55" t="s">
        <v>116</v>
      </c>
      <c r="B41" s="55" t="s">
        <v>56</v>
      </c>
      <c r="C41" s="55">
        <v>1</v>
      </c>
    </row>
    <row r="42" spans="1:3" ht="12.75">
      <c r="A42" s="55" t="s">
        <v>117</v>
      </c>
      <c r="B42" s="55" t="s">
        <v>56</v>
      </c>
      <c r="C42" s="55">
        <v>16</v>
      </c>
    </row>
    <row r="43" spans="1:3" ht="12.75">
      <c r="A43" s="55" t="s">
        <v>118</v>
      </c>
      <c r="B43" s="55" t="s">
        <v>56</v>
      </c>
      <c r="C43" s="55">
        <v>5</v>
      </c>
    </row>
    <row r="44" spans="1:3" ht="12.75">
      <c r="A44" s="55" t="s">
        <v>119</v>
      </c>
      <c r="B44" s="55" t="s">
        <v>56</v>
      </c>
      <c r="C44" s="55">
        <v>1</v>
      </c>
    </row>
    <row r="45" spans="1:3" ht="12.75">
      <c r="A45" s="92" t="s">
        <v>62</v>
      </c>
      <c r="B45" s="93"/>
      <c r="C45" s="94"/>
    </row>
    <row r="46" spans="1:3" ht="12.75">
      <c r="A46" s="92" t="s">
        <v>63</v>
      </c>
      <c r="B46" s="95"/>
      <c r="C46" s="96"/>
    </row>
    <row r="48" spans="1:3" ht="12.75">
      <c r="A48" s="61" t="s">
        <v>93</v>
      </c>
      <c r="B48" s="61"/>
      <c r="C48" s="61"/>
    </row>
    <row r="49" spans="1:3" ht="12.75">
      <c r="A49" s="61"/>
      <c r="B49" s="61"/>
      <c r="C49" s="61"/>
    </row>
    <row r="50" spans="1:3" ht="12.75">
      <c r="A50" s="91"/>
      <c r="B50" s="91"/>
      <c r="C50" s="91"/>
    </row>
    <row r="51" spans="1:3" ht="12.75">
      <c r="A51" s="11" t="s">
        <v>53</v>
      </c>
      <c r="B51" s="54" t="s">
        <v>54</v>
      </c>
      <c r="C51" s="54" t="s">
        <v>55</v>
      </c>
    </row>
    <row r="52" spans="1:3" ht="12.75">
      <c r="A52" s="55" t="s">
        <v>94</v>
      </c>
      <c r="B52" s="56" t="s">
        <v>72</v>
      </c>
      <c r="C52" s="57">
        <v>24</v>
      </c>
    </row>
  </sheetData>
  <sheetProtection/>
  <mergeCells count="7">
    <mergeCell ref="A48:C50"/>
    <mergeCell ref="A45:C45"/>
    <mergeCell ref="A46:C46"/>
    <mergeCell ref="A1:C3"/>
    <mergeCell ref="A31:C31"/>
    <mergeCell ref="A6:B6"/>
    <mergeCell ref="A28:B2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2013-06-06T04:08:33Z</cp:lastPrinted>
  <dcterms:created xsi:type="dcterms:W3CDTF">2010-04-01T07:27:06Z</dcterms:created>
  <dcterms:modified xsi:type="dcterms:W3CDTF">2013-08-22T03:26:33Z</dcterms:modified>
  <cp:category/>
  <cp:version/>
  <cp:contentType/>
  <cp:contentStatus/>
</cp:coreProperties>
</file>