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75" windowHeight="991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<sst xmlns="http://schemas.openxmlformats.org/spreadsheetml/2006/main" count="154" uniqueCount="112">
  <si>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</si>
  <si>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</si>
  <si>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</si>
  <si>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</si>
  <si>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</si>
  <si>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</si>
  <si>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</si>
  <si>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</si>
  <si>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</si>
  <si>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</si>
  <si>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</si>
  <si>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</si>
  <si>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</si>
  <si>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</si>
  <si>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</si>
  <si>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</si>
  <si>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</si>
  <si>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</si>
  <si>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</si>
  <si>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</si>
  <si>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</si>
  <si>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</si>
  <si>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</si>
  <si>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</si>
  <si>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</si>
  <si>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</si>
  <si>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</si>
  <si>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</si>
  <si>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</si>
  <si>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</si>
  <si>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</si>
  <si>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</si>
  <si>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</si>
  <si>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</si>
  <si>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</si>
  <si>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</si>
  <si>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</si>
  <si>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</si>
  <si>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</si>
  <si>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</si>
  <si>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</si>
  <si>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</si>
  <si>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</si>
  <si>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</si>
  <si>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</si>
  <si>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</si>
  <si>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</si>
  <si>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</si>
  <si>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</si>
  <si>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</si>
  <si>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</si>
  <si>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</si>
  <si>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</si>
  <si>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</si>
  <si>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</si>
  <si>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</si>
  <si>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</si>
  <si>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</si>
  <si>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</si>
  <si>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</si>
  <si>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</si>
  <si>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</si>
  <si>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</si>
  <si>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</si>
  <si>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</si>
  <si>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</si>
  <si>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</si>
  <si>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</si>
  <si>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Закрытие продухов металлической сеткой по кирпичным и бетонным поверхностям  </t>
  </si>
  <si>
    <t xml:space="preserve">Замена электроламп  </t>
  </si>
  <si>
    <t xml:space="preserve">Изготовление люков из готовых элементов  </t>
  </si>
  <si>
    <t xml:space="preserve">Малый ремонт створных оконных переплетов со снятием с места  </t>
  </si>
  <si>
    <t xml:space="preserve">Окраска контейнерных площадок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</si>
  <si>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</si>
  <si>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</si>
  <si>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</si>
  <si>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</si>
  <si>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</si>
  <si>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</si>
  <si>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</si>
  <si>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</si>
  <si>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</si>
  <si>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</si>
  <si>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</si>
  <si>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</si>
  <si>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</si>
  <si>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</si>
  <si>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</si>
  <si>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остекления S до 0,5 м2  </t>
  </si>
  <si>
    <t xml:space="preserve">Укрепление дверных коробок  </t>
  </si>
  <si>
    <t xml:space="preserve">Установка пружин  </t>
  </si>
  <si>
    <t xml:space="preserve">Устройство бетонного лотка  </t>
  </si>
  <si>
    <t>м3</t>
  </si>
  <si>
    <t xml:space="preserve">Утепление подвальных продухов фанерой  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</si>
  <si>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</si>
  <si>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</si>
  <si>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</si>
  <si>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</si>
  <si>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</si>
  <si>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</si>
  <si>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</si>
  <si>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</si>
  <si>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</si>
  <si>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d25</t>
  </si>
  <si>
    <t>Муфта d15</t>
  </si>
  <si>
    <t>Муфта d 20</t>
  </si>
  <si>
    <t>Муфта d25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</si>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</sst>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3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00390625" style="5" bestFit="1" customWidth="1"/>
    <col min="5" max="5" width="13.625" style="5" bestFit="1" customWidth="1"/>
    <col min="6" max="6" width="13.125" style="5" bestFit="1" customWidth="1"/>
    <col min="7" max="7" width="39.625" style="5" customWidth="1"/>
    <col min="8" max="8" width="9.875" style="5" customWidth="1"/>
    <col min="9" max="9" width="10.125" style="5" bestFit="1" customWidth="1"/>
    <col min="10" max="16384" width="9.125" style="5" customWidth="1"/>
  </cols>
  <sheetData>
    <row r="1" spans="1:9" ht="75.75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34" t="s">
        <v>23</v>
      </c>
      <c r="C4" s="35"/>
      <c r="D4" s="35"/>
      <c r="E4" s="35"/>
      <c r="F4" s="35"/>
      <c r="G4" s="36"/>
      <c r="H4" s="37">
        <v>1986</v>
      </c>
      <c r="I4" s="38"/>
    </row>
    <row r="5" spans="1:9" ht="21" customHeight="1">
      <c r="A5" s="7">
        <v>2</v>
      </c>
      <c r="B5" s="34" t="s">
        <v>20</v>
      </c>
      <c r="C5" s="35"/>
      <c r="D5" s="35"/>
      <c r="E5" s="35"/>
      <c r="F5" s="35"/>
      <c r="G5" s="36"/>
      <c r="H5" s="37">
        <v>5</v>
      </c>
      <c r="I5" s="38"/>
    </row>
    <row r="6" spans="1:9" ht="21" customHeight="1">
      <c r="A6" s="7">
        <v>3</v>
      </c>
      <c r="B6" s="34" t="s">
        <v>21</v>
      </c>
      <c r="C6" s="35"/>
      <c r="D6" s="35"/>
      <c r="E6" s="35"/>
      <c r="F6" s="35"/>
      <c r="G6" s="36"/>
      <c r="H6" s="37">
        <v>4</v>
      </c>
      <c r="I6" s="38"/>
    </row>
    <row r="7" spans="1:9" ht="21" customHeight="1">
      <c r="A7" s="7">
        <v>4</v>
      </c>
      <c r="B7" s="34" t="s">
        <v>22</v>
      </c>
      <c r="C7" s="35"/>
      <c r="D7" s="35"/>
      <c r="E7" s="35"/>
      <c r="F7" s="35"/>
      <c r="G7" s="36"/>
      <c r="H7" s="37">
        <v>58</v>
      </c>
      <c r="I7" s="38"/>
    </row>
    <row r="8" spans="1:9" ht="21" customHeight="1">
      <c r="A8" s="7">
        <v>5</v>
      </c>
      <c r="B8" s="34" t="s">
        <v>24</v>
      </c>
      <c r="C8" s="35"/>
      <c r="D8" s="35"/>
      <c r="E8" s="35"/>
      <c r="F8" s="35"/>
      <c r="G8" s="36"/>
      <c r="H8" s="43">
        <f>H9+H10</f>
        <v>3291.2000000000003</v>
      </c>
      <c r="I8" s="44"/>
    </row>
    <row r="9" spans="1:9" ht="21" customHeight="1">
      <c r="A9" s="7">
        <v>6</v>
      </c>
      <c r="B9" s="34" t="s">
        <v>25</v>
      </c>
      <c r="C9" s="35"/>
      <c r="D9" s="35"/>
      <c r="E9" s="35"/>
      <c r="F9" s="35"/>
      <c r="G9" s="36"/>
      <c r="H9" s="43">
        <v>2876.4</v>
      </c>
      <c r="I9" s="44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3">
        <v>414.8</v>
      </c>
      <c r="I10" s="44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3">
        <v>3315</v>
      </c>
      <c r="I11" s="44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49" t="s">
        <v>3</v>
      </c>
      <c r="B15" s="49" t="s">
        <v>31</v>
      </c>
      <c r="C15" s="51" t="s">
        <v>0</v>
      </c>
      <c r="D15" s="52"/>
      <c r="E15" s="52"/>
      <c r="F15" s="53"/>
      <c r="G15" s="51" t="s">
        <v>2</v>
      </c>
      <c r="H15" s="53"/>
      <c r="I15" s="49" t="s">
        <v>32</v>
      </c>
    </row>
    <row r="16" spans="1:9" ht="78" customHeight="1">
      <c r="A16" s="50"/>
      <c r="B16" s="5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-1.5</v>
      </c>
      <c r="C19" s="8" t="s">
        <v>4</v>
      </c>
      <c r="D19" s="13">
        <v>26.3</v>
      </c>
      <c r="E19" s="13">
        <f>D19-(B19-I19)</f>
        <v>25.2</v>
      </c>
      <c r="F19" s="13"/>
      <c r="G19" s="20" t="s">
        <v>48</v>
      </c>
      <c r="H19" s="13">
        <f>E19</f>
        <v>25.2</v>
      </c>
      <c r="I19" s="13">
        <v>-2.6</v>
      </c>
    </row>
    <row r="20" spans="1:9" ht="15">
      <c r="A20" s="49" t="s">
        <v>12</v>
      </c>
      <c r="B20" s="54">
        <v>-25</v>
      </c>
      <c r="C20" s="33" t="s">
        <v>50</v>
      </c>
      <c r="D20" s="54">
        <v>450.2</v>
      </c>
      <c r="E20" s="54">
        <v>429.7</v>
      </c>
      <c r="F20" s="54"/>
      <c r="G20" s="59" t="s">
        <v>61</v>
      </c>
      <c r="H20" s="54">
        <v>425.7</v>
      </c>
      <c r="I20" s="54">
        <f>B20-D20+E20+E20-H20</f>
        <v>-41.5</v>
      </c>
    </row>
    <row r="21" spans="1:9" ht="96.75" customHeight="1">
      <c r="A21" s="50"/>
      <c r="B21" s="55"/>
      <c r="C21" s="61"/>
      <c r="D21" s="55"/>
      <c r="E21" s="55"/>
      <c r="F21" s="55"/>
      <c r="G21" s="60"/>
      <c r="H21" s="55"/>
      <c r="I21" s="55"/>
    </row>
    <row r="22" spans="1:9" ht="27" customHeight="1">
      <c r="A22" s="10"/>
      <c r="B22" s="11">
        <f>SUM(B19:B21)</f>
        <v>-26.5</v>
      </c>
      <c r="C22" s="12" t="s">
        <v>6</v>
      </c>
      <c r="D22" s="11">
        <f>SUM(D19:D21)</f>
        <v>476.5</v>
      </c>
      <c r="E22" s="11">
        <f>SUM(E19:E21)</f>
        <v>454.9</v>
      </c>
      <c r="F22" s="11"/>
      <c r="G22" s="1"/>
      <c r="H22" s="11">
        <f>SUM(H19:H20)</f>
        <v>450.9</v>
      </c>
      <c r="I22" s="11">
        <f>SUM(I19:I21)</f>
        <v>-44.1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-27.1</v>
      </c>
      <c r="C24" s="8" t="s">
        <v>9</v>
      </c>
      <c r="D24" s="13">
        <v>495.5</v>
      </c>
      <c r="E24" s="13">
        <f>D24-(B24-I24)</f>
        <v>472.1</v>
      </c>
      <c r="F24" s="13"/>
      <c r="G24" s="21" t="s">
        <v>43</v>
      </c>
      <c r="H24" s="13">
        <f>E24</f>
        <v>472.1</v>
      </c>
      <c r="I24" s="13">
        <v>-50.5</v>
      </c>
    </row>
    <row r="25" spans="1:9" ht="27" customHeight="1">
      <c r="A25" s="14" t="s">
        <v>15</v>
      </c>
      <c r="B25" s="13">
        <v>-11.6</v>
      </c>
      <c r="C25" s="8" t="s">
        <v>10</v>
      </c>
      <c r="D25" s="13">
        <v>184.7</v>
      </c>
      <c r="E25" s="13">
        <f>D25-(B25-I25)</f>
        <v>175</v>
      </c>
      <c r="F25" s="13"/>
      <c r="G25" s="21" t="s">
        <v>44</v>
      </c>
      <c r="H25" s="13">
        <f>E25</f>
        <v>175</v>
      </c>
      <c r="I25" s="13">
        <v>-21.3</v>
      </c>
    </row>
    <row r="26" spans="1:9" ht="27" customHeight="1">
      <c r="A26" s="14" t="s">
        <v>16</v>
      </c>
      <c r="B26" s="13">
        <v>-5.8</v>
      </c>
      <c r="C26" s="8" t="s">
        <v>30</v>
      </c>
      <c r="D26" s="13">
        <v>90.7</v>
      </c>
      <c r="E26" s="13">
        <f>D26-(B26-I26)</f>
        <v>86.2</v>
      </c>
      <c r="F26" s="13"/>
      <c r="G26" s="21" t="s">
        <v>45</v>
      </c>
      <c r="H26" s="13">
        <f>E26</f>
        <v>86.2</v>
      </c>
      <c r="I26" s="13">
        <v>-10.3</v>
      </c>
    </row>
    <row r="27" spans="1:9" ht="27" customHeight="1">
      <c r="A27" s="7" t="s">
        <v>17</v>
      </c>
      <c r="B27" s="13">
        <v>-4</v>
      </c>
      <c r="C27" s="8" t="s">
        <v>8</v>
      </c>
      <c r="D27" s="13">
        <v>62.6</v>
      </c>
      <c r="E27" s="13">
        <f>D27-(B27-I27)</f>
        <v>59.5</v>
      </c>
      <c r="F27" s="13"/>
      <c r="G27" s="21" t="s">
        <v>46</v>
      </c>
      <c r="H27" s="13">
        <f>E27</f>
        <v>59.5</v>
      </c>
      <c r="I27" s="13">
        <v>-7.1</v>
      </c>
    </row>
    <row r="28" spans="1:9" ht="27" customHeight="1">
      <c r="A28" s="7" t="s">
        <v>36</v>
      </c>
      <c r="B28" s="13">
        <v>-0.7</v>
      </c>
      <c r="C28" s="8" t="s">
        <v>37</v>
      </c>
      <c r="D28" s="13">
        <v>11</v>
      </c>
      <c r="E28" s="13">
        <f>D28-(B28-I28)</f>
        <v>10.6</v>
      </c>
      <c r="F28" s="13"/>
      <c r="G28" s="21" t="s">
        <v>47</v>
      </c>
      <c r="H28" s="13">
        <f>E28</f>
        <v>10.6</v>
      </c>
      <c r="I28" s="13">
        <v>-1.1</v>
      </c>
    </row>
    <row r="29" spans="1:9" ht="27" customHeight="1">
      <c r="A29" s="10"/>
      <c r="B29" s="11">
        <f>SUM(B24:B28)</f>
        <v>-49.2</v>
      </c>
      <c r="C29" s="12" t="s">
        <v>13</v>
      </c>
      <c r="D29" s="11">
        <f>SUM(D24:D28)</f>
        <v>844.5000000000001</v>
      </c>
      <c r="E29" s="11">
        <f>SUM(E24:E28)</f>
        <v>803.4000000000001</v>
      </c>
      <c r="F29" s="11"/>
      <c r="G29" s="2"/>
      <c r="H29" s="11">
        <f>SUM(H24:H28)</f>
        <v>803.4000000000001</v>
      </c>
      <c r="I29" s="11">
        <f>SUM(I24:I28)</f>
        <v>-90.29999999999998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-0.5</v>
      </c>
      <c r="C32" s="8" t="s">
        <v>40</v>
      </c>
      <c r="D32" s="13">
        <v>10.6</v>
      </c>
      <c r="E32" s="13">
        <f>D32-(B32-I32)</f>
        <v>9.9</v>
      </c>
      <c r="F32" s="13"/>
      <c r="G32" s="3"/>
      <c r="H32" s="13">
        <f>E32</f>
        <v>9.9</v>
      </c>
      <c r="I32" s="13">
        <v>-1.2</v>
      </c>
    </row>
    <row r="33" spans="1:9" s="18" customFormat="1" ht="27" customHeight="1">
      <c r="A33" s="10"/>
      <c r="B33" s="11">
        <f>SUM(B31:B32)</f>
        <v>-0.5</v>
      </c>
      <c r="C33" s="12" t="s">
        <v>41</v>
      </c>
      <c r="D33" s="11">
        <f>SUM(D31:D32)</f>
        <v>10.6</v>
      </c>
      <c r="E33" s="11">
        <f>SUM(E31:E32)</f>
        <v>9.9</v>
      </c>
      <c r="F33" s="11"/>
      <c r="G33" s="2"/>
      <c r="H33" s="11">
        <f>SUM(H31:H32)</f>
        <v>9.9</v>
      </c>
      <c r="I33" s="11">
        <f>SUM(I31:I32)</f>
        <v>-1.2</v>
      </c>
    </row>
    <row r="34" spans="1:9" ht="27" customHeight="1">
      <c r="A34" s="19"/>
      <c r="B34" s="11">
        <f>SUM(B22,B29,B33)</f>
        <v>-76.2</v>
      </c>
      <c r="C34" s="12" t="s">
        <v>19</v>
      </c>
      <c r="D34" s="11">
        <f>SUM(D22,D29,D33)</f>
        <v>1331.6</v>
      </c>
      <c r="E34" s="11">
        <f>SUM(E22,E29,E33)</f>
        <v>1268.2000000000003</v>
      </c>
      <c r="F34" s="11"/>
      <c r="G34" s="2"/>
      <c r="H34" s="11">
        <f>SUM(H22,H29,H33)</f>
        <v>1264.2000000000003</v>
      </c>
      <c r="I34" s="11">
        <f>SUM(I22,I29,I33)</f>
        <v>-135.59999999999997</v>
      </c>
    </row>
    <row r="35" spans="1:9" ht="28.5">
      <c r="A35" s="19"/>
      <c r="B35" s="11"/>
      <c r="C35" s="12" t="s">
        <v>42</v>
      </c>
      <c r="D35" s="56">
        <f>E34+F34-D34</f>
        <v>-63.399999999999636</v>
      </c>
      <c r="E35" s="57"/>
      <c r="F35" s="58"/>
      <c r="G35" s="2"/>
      <c r="H35" s="15"/>
      <c r="I35" s="11"/>
    </row>
    <row r="36" spans="1:9" ht="33.75" customHeight="1">
      <c r="A36" s="10">
        <v>4</v>
      </c>
      <c r="B36" s="11">
        <v>85.8</v>
      </c>
      <c r="C36" s="12" t="s">
        <v>18</v>
      </c>
      <c r="D36" s="11">
        <f>2.8+42.8</f>
        <v>45.599999999999994</v>
      </c>
      <c r="E36" s="11">
        <f>3+40.8</f>
        <v>43.8</v>
      </c>
      <c r="F36" s="11"/>
      <c r="G36" s="21"/>
      <c r="H36" s="72">
        <v>63</v>
      </c>
      <c r="I36" s="11">
        <f>B36+E36+F36-H36</f>
        <v>66.6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2"/>
  <sheetViews>
    <sheetView zoomScalePageLayoutView="0" workbookViewId="0" topLeftCell="A37">
      <selection activeCell="D60" sqref="D6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1" t="s">
        <v>57</v>
      </c>
      <c r="C8" s="71"/>
      <c r="D8" s="71"/>
    </row>
    <row r="9" spans="2:4" ht="25.5" customHeight="1">
      <c r="B9" s="63" t="s">
        <v>63</v>
      </c>
      <c r="C9" s="64"/>
      <c r="D9" s="65"/>
    </row>
    <row r="10" spans="2:4" ht="12.75">
      <c r="B10" s="25" t="s">
        <v>64</v>
      </c>
      <c r="C10" s="26" t="s">
        <v>65</v>
      </c>
      <c r="D10" s="27">
        <v>0.72</v>
      </c>
    </row>
    <row r="11" spans="2:4" ht="12.75">
      <c r="B11" s="25" t="s">
        <v>66</v>
      </c>
      <c r="C11" s="26" t="s">
        <v>67</v>
      </c>
      <c r="D11" s="27">
        <v>3</v>
      </c>
    </row>
    <row r="12" spans="2:4" ht="12.75">
      <c r="B12" s="25" t="s">
        <v>68</v>
      </c>
      <c r="C12" s="26" t="s">
        <v>65</v>
      </c>
      <c r="D12" s="27">
        <v>0.15</v>
      </c>
    </row>
    <row r="13" spans="2:4" ht="12.75">
      <c r="B13" s="25" t="s">
        <v>69</v>
      </c>
      <c r="C13" s="26" t="s">
        <v>67</v>
      </c>
      <c r="D13" s="27">
        <v>5</v>
      </c>
    </row>
    <row r="14" spans="2:4" ht="12.75">
      <c r="B14" s="25" t="s">
        <v>70</v>
      </c>
      <c r="C14" s="26" t="s">
        <v>65</v>
      </c>
      <c r="D14" s="27">
        <v>0.8</v>
      </c>
    </row>
    <row r="15" spans="2:4" ht="12.75">
      <c r="B15" s="25" t="s">
        <v>71</v>
      </c>
      <c r="C15" s="26" t="s">
        <v>67</v>
      </c>
      <c r="D15" s="27">
        <v>18</v>
      </c>
    </row>
    <row r="16" spans="2:4" ht="12.75">
      <c r="B16" s="25" t="s">
        <v>72</v>
      </c>
      <c r="C16" s="26" t="s">
        <v>65</v>
      </c>
      <c r="D16" s="27">
        <v>50</v>
      </c>
    </row>
    <row r="17" spans="2:4" ht="12.75">
      <c r="B17" s="25" t="s">
        <v>73</v>
      </c>
      <c r="C17" s="26" t="s">
        <v>67</v>
      </c>
      <c r="D17" s="27">
        <v>22</v>
      </c>
    </row>
    <row r="18" spans="2:4" ht="12.75">
      <c r="B18" s="25" t="s">
        <v>74</v>
      </c>
      <c r="C18" s="26" t="s">
        <v>65</v>
      </c>
      <c r="D18" s="27">
        <v>350</v>
      </c>
    </row>
    <row r="19" spans="2:4" ht="12.75">
      <c r="B19" s="25" t="s">
        <v>75</v>
      </c>
      <c r="C19" s="26" t="s">
        <v>65</v>
      </c>
      <c r="D19" s="27">
        <v>300</v>
      </c>
    </row>
    <row r="20" spans="2:4" ht="12.75">
      <c r="B20" s="25" t="s">
        <v>76</v>
      </c>
      <c r="C20" s="26" t="s">
        <v>65</v>
      </c>
      <c r="D20" s="27">
        <v>1000</v>
      </c>
    </row>
    <row r="21" spans="2:4" ht="12.75">
      <c r="B21" s="25" t="s">
        <v>77</v>
      </c>
      <c r="C21" s="26" t="s">
        <v>78</v>
      </c>
      <c r="D21" s="27">
        <v>16</v>
      </c>
    </row>
    <row r="22" spans="2:4" ht="12.75">
      <c r="B22" s="25" t="s">
        <v>79</v>
      </c>
      <c r="C22" s="26" t="s">
        <v>65</v>
      </c>
      <c r="D22" s="27">
        <v>2</v>
      </c>
    </row>
    <row r="23" spans="2:4" ht="12.75">
      <c r="B23" s="25" t="s">
        <v>80</v>
      </c>
      <c r="C23" s="26" t="s">
        <v>67</v>
      </c>
      <c r="D23" s="27">
        <v>1</v>
      </c>
    </row>
    <row r="24" spans="2:4" ht="12.75">
      <c r="B24" s="25" t="s">
        <v>81</v>
      </c>
      <c r="C24" s="26" t="s">
        <v>67</v>
      </c>
      <c r="D24" s="27">
        <v>10</v>
      </c>
    </row>
    <row r="25" spans="2:4" ht="12.75">
      <c r="B25" s="25" t="s">
        <v>82</v>
      </c>
      <c r="C25" s="26" t="s">
        <v>65</v>
      </c>
      <c r="D25" s="27">
        <v>36</v>
      </c>
    </row>
    <row r="26" spans="2:4" ht="12.75">
      <c r="B26" s="25" t="s">
        <v>83</v>
      </c>
      <c r="C26" s="26" t="s">
        <v>65</v>
      </c>
      <c r="D26" s="27">
        <v>10</v>
      </c>
    </row>
    <row r="27" spans="2:4" ht="24">
      <c r="B27" s="25" t="s">
        <v>84</v>
      </c>
      <c r="C27" s="26" t="s">
        <v>65</v>
      </c>
      <c r="D27" s="27">
        <v>7</v>
      </c>
    </row>
    <row r="28" spans="2:4" ht="12.75">
      <c r="B28" s="25" t="s">
        <v>85</v>
      </c>
      <c r="C28" s="26" t="s">
        <v>67</v>
      </c>
      <c r="D28" s="27">
        <v>1</v>
      </c>
    </row>
    <row r="29" spans="2:4" ht="12.75">
      <c r="B29" s="25" t="s">
        <v>86</v>
      </c>
      <c r="C29" s="26" t="s">
        <v>67</v>
      </c>
      <c r="D29" s="27">
        <v>1</v>
      </c>
    </row>
    <row r="30" spans="2:4" ht="12.75">
      <c r="B30" s="25" t="s">
        <v>87</v>
      </c>
      <c r="C30" s="26" t="s">
        <v>67</v>
      </c>
      <c r="D30" s="27">
        <v>1</v>
      </c>
    </row>
    <row r="31" spans="2:4" ht="12.75">
      <c r="B31" s="25" t="s">
        <v>88</v>
      </c>
      <c r="C31" s="26" t="s">
        <v>65</v>
      </c>
      <c r="D31" s="27">
        <v>0.52</v>
      </c>
    </row>
    <row r="32" spans="2:4" ht="12.75">
      <c r="B32" s="25" t="s">
        <v>89</v>
      </c>
      <c r="C32" s="26" t="s">
        <v>78</v>
      </c>
      <c r="D32" s="27">
        <v>6</v>
      </c>
    </row>
    <row r="33" spans="2:4" ht="12.75">
      <c r="B33" s="25" t="s">
        <v>90</v>
      </c>
      <c r="C33" s="26" t="s">
        <v>67</v>
      </c>
      <c r="D33" s="27">
        <v>6</v>
      </c>
    </row>
    <row r="34" spans="2:4" ht="12.75">
      <c r="B34" s="25" t="s">
        <v>91</v>
      </c>
      <c r="C34" s="26" t="s">
        <v>92</v>
      </c>
      <c r="D34" s="27">
        <v>0.07</v>
      </c>
    </row>
    <row r="35" spans="2:4" ht="12.75">
      <c r="B35" s="25" t="s">
        <v>93</v>
      </c>
      <c r="C35" s="26" t="s">
        <v>65</v>
      </c>
      <c r="D35" s="27">
        <v>0.66</v>
      </c>
    </row>
    <row r="36" spans="2:4" ht="12.75">
      <c r="B36" s="66" t="s">
        <v>58</v>
      </c>
      <c r="C36" s="67"/>
      <c r="D36" s="68"/>
    </row>
    <row r="37" spans="2:4" ht="12.75">
      <c r="B37" s="29" t="s">
        <v>94</v>
      </c>
      <c r="C37" s="28" t="s">
        <v>67</v>
      </c>
      <c r="D37" s="29">
        <v>15</v>
      </c>
    </row>
    <row r="38" spans="2:4" ht="12.75">
      <c r="B38" s="29" t="s">
        <v>95</v>
      </c>
      <c r="C38" s="28" t="s">
        <v>67</v>
      </c>
      <c r="D38" s="29">
        <v>15</v>
      </c>
    </row>
    <row r="39" spans="2:4" ht="12.75">
      <c r="B39" s="29" t="s">
        <v>96</v>
      </c>
      <c r="C39" s="28" t="s">
        <v>67</v>
      </c>
      <c r="D39" s="29">
        <v>13</v>
      </c>
    </row>
    <row r="40" spans="2:4" ht="12.75">
      <c r="B40" s="29" t="s">
        <v>97</v>
      </c>
      <c r="C40" s="28" t="s">
        <v>78</v>
      </c>
      <c r="D40" s="29">
        <v>24</v>
      </c>
    </row>
    <row r="41" spans="2:4" ht="12.75">
      <c r="B41" s="29" t="s">
        <v>98</v>
      </c>
      <c r="C41" s="28" t="s">
        <v>78</v>
      </c>
      <c r="D41" s="29">
        <v>28</v>
      </c>
    </row>
    <row r="42" spans="2:4" ht="12.75">
      <c r="B42" s="29" t="s">
        <v>99</v>
      </c>
      <c r="C42" s="28" t="s">
        <v>78</v>
      </c>
      <c r="D42" s="29">
        <v>17</v>
      </c>
    </row>
    <row r="43" spans="2:4" ht="12.75">
      <c r="B43" s="29" t="s">
        <v>100</v>
      </c>
      <c r="C43" s="28" t="s">
        <v>78</v>
      </c>
      <c r="D43" s="29">
        <v>19</v>
      </c>
    </row>
    <row r="44" spans="2:4" ht="12.75">
      <c r="B44" s="29" t="s">
        <v>101</v>
      </c>
      <c r="C44" s="28" t="s">
        <v>67</v>
      </c>
      <c r="D44" s="29">
        <v>15</v>
      </c>
    </row>
    <row r="45" spans="2:4" ht="12.75">
      <c r="B45" s="29" t="s">
        <v>102</v>
      </c>
      <c r="C45" s="28" t="s">
        <v>67</v>
      </c>
      <c r="D45" s="29">
        <v>15</v>
      </c>
    </row>
    <row r="46" spans="2:4" ht="12.75">
      <c r="B46" s="29" t="s">
        <v>103</v>
      </c>
      <c r="C46" s="28" t="s">
        <v>67</v>
      </c>
      <c r="D46" s="29">
        <v>13</v>
      </c>
    </row>
    <row r="47" spans="2:4" ht="12.75">
      <c r="B47" s="29" t="s">
        <v>104</v>
      </c>
      <c r="C47" s="28" t="s">
        <v>67</v>
      </c>
      <c r="D47" s="29">
        <v>25</v>
      </c>
    </row>
    <row r="48" spans="2:4" ht="12.75">
      <c r="B48" s="29" t="s">
        <v>105</v>
      </c>
      <c r="C48" s="28" t="s">
        <v>67</v>
      </c>
      <c r="D48" s="29">
        <v>15</v>
      </c>
    </row>
    <row r="49" spans="2:4" ht="12.75">
      <c r="B49" s="29" t="s">
        <v>106</v>
      </c>
      <c r="C49" s="28" t="s">
        <v>67</v>
      </c>
      <c r="D49" s="29">
        <v>13</v>
      </c>
    </row>
    <row r="50" spans="2:4" ht="12.75">
      <c r="B50" s="66" t="s">
        <v>59</v>
      </c>
      <c r="C50" s="67"/>
      <c r="D50" s="68"/>
    </row>
    <row r="51" spans="2:4" ht="12.75">
      <c r="B51" s="66" t="s">
        <v>60</v>
      </c>
      <c r="C51" s="69"/>
      <c r="D51" s="70"/>
    </row>
    <row r="55" spans="2:4" ht="12.75">
      <c r="B55" s="62" t="s">
        <v>107</v>
      </c>
      <c r="C55" s="62"/>
      <c r="D55" s="62"/>
    </row>
    <row r="56" spans="2:4" ht="12.75">
      <c r="B56" s="62"/>
      <c r="C56" s="62"/>
      <c r="D56" s="62"/>
    </row>
    <row r="57" spans="2:4" ht="12.75">
      <c r="B57" s="62"/>
      <c r="C57" s="62"/>
      <c r="D57" s="62"/>
    </row>
    <row r="58" spans="3:4" ht="15.75">
      <c r="C58" s="22"/>
      <c r="D58" s="22"/>
    </row>
    <row r="59" spans="2:4" ht="12.75">
      <c r="B59" s="23" t="s">
        <v>54</v>
      </c>
      <c r="C59" s="24" t="s">
        <v>55</v>
      </c>
      <c r="D59" s="24" t="s">
        <v>56</v>
      </c>
    </row>
    <row r="60" spans="2:4" ht="12.75">
      <c r="B60" s="25" t="s">
        <v>108</v>
      </c>
      <c r="C60" s="26" t="s">
        <v>109</v>
      </c>
      <c r="D60" s="27">
        <v>0.016</v>
      </c>
    </row>
    <row r="61" spans="2:4" ht="12.75">
      <c r="B61" s="25" t="s">
        <v>110</v>
      </c>
      <c r="C61" s="26" t="s">
        <v>67</v>
      </c>
      <c r="D61" s="27">
        <v>1</v>
      </c>
    </row>
    <row r="62" spans="2:4" ht="12.75">
      <c r="B62" s="30" t="s">
        <v>111</v>
      </c>
      <c r="C62" s="31" t="s">
        <v>78</v>
      </c>
      <c r="D62" s="32">
        <v>3</v>
      </c>
    </row>
  </sheetData>
  <sheetProtection/>
  <mergeCells count="7">
    <mergeCell ref="B3:D5"/>
    <mergeCell ref="B9:D9"/>
    <mergeCell ref="B36:D36"/>
    <mergeCell ref="B55:D57"/>
    <mergeCell ref="B50:D50"/>
    <mergeCell ref="B51:D51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2010-11-02T14:23:15Z</cp:lastPrinted>
  <dcterms:created xsi:type="dcterms:W3CDTF">2010-04-01T07:27:06Z</dcterms:created>
  <dcterms:modified xsi:type="dcterms:W3CDTF">2012-04-14T05:57:36Z</dcterms:modified>
  <cp:category/>
  <cp:version/>
  <cp:contentType/>
  <cp:contentStatus/>
</cp:coreProperties>
</file>