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<sst xmlns="http://schemas.openxmlformats.org/spreadsheetml/2006/main" count="143" uniqueCount="107">
  <si>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</si>
  <si>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</si>
  <si>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</si>
  <si>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</si>
  <si>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</si>
  <si>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</si>
  <si>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</si>
  <si>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</si>
  <si>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</si>
  <si>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</si>
  <si>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</si>
  <si>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</si>
  <si>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</si>
  <si>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</si>
  <si>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</si>
  <si>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</si>
  <si>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</si>
  <si>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</si>
  <si>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</si>
  <si>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</si>
  <si>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</si>
  <si>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</si>
  <si>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</si>
  <si>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</si>
  <si>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</si>
  <si>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</si>
  <si>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</si>
  <si>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</si>
  <si>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</si>
  <si>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</si>
  <si>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</si>
  <si>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</si>
  <si>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</si>
  <si>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</si>
  <si>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</si>
  <si>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</si>
  <si>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</si>
  <si>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</si>
  <si>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</si>
  <si>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</si>
  <si>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</si>
  <si>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</si>
  <si>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</si>
  <si>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</si>
  <si>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</si>
  <si>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</si>
  <si>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</si>
  <si>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</si>
  <si>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</si>
  <si>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</si>
  <si>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</si>
  <si>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</si>
  <si>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</si>
  <si>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</si>
  <si>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</si>
  <si>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</si>
  <si>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</si>
  <si>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</si>
  <si>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</si>
  <si>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</si>
  <si>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</si>
  <si>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</si>
  <si>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</si>
  <si>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</si>
  <si>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</si>
  <si>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</si>
  <si>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</si>
  <si>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</si>
  <si>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</si>
  <si>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</si>
  <si>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автомата  </t>
  </si>
  <si>
    <t xml:space="preserve">Замена выключателя  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</si>
  <si>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</si>
  <si>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</si>
  <si>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</si>
  <si>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Открытие окон для мытья  </t>
  </si>
  <si>
    <t xml:space="preserve">Очистка козырьков подъездных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</si>
  <si>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</si>
  <si>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</si>
  <si>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</si>
  <si>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</si>
  <si>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</si>
  <si>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</si>
  <si>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</si>
  <si>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</si>
  <si>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Смена дверных приборов замков навесных  </t>
  </si>
  <si>
    <t xml:space="preserve">Смена обналички  </t>
  </si>
  <si>
    <t xml:space="preserve">Смена остекления S до 0,5 м2  </t>
  </si>
  <si>
    <t xml:space="preserve">Установка почтовых ящиков  </t>
  </si>
  <si>
    <t xml:space="preserve">Установка пружин  </t>
  </si>
  <si>
    <t xml:space="preserve">Устройство бетонного лотка  </t>
  </si>
  <si>
    <t>м3</t>
  </si>
  <si>
    <t xml:space="preserve">Утепление подвальных продухов кирпичем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</si>
  <si>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</si>
  <si>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</si>
  <si>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</si>
  <si>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</si>
  <si>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</si>
  <si>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</si>
  <si>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</si>
  <si>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Муфта d 15</t>
  </si>
  <si>
    <t>Муфта d 20</t>
  </si>
  <si>
    <t>Контрогайка d15</t>
  </si>
  <si>
    <t>Контрогайка d20</t>
  </si>
  <si>
    <t>Капитальный ремонт общего имущества МКД</t>
  </si>
  <si>
    <t>Узел учета холодной воды</t>
  </si>
  <si>
    <t>Тепловой ввод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</si>
</sst>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37" sqref="H37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29.25390625" style="5" customWidth="1"/>
    <col min="4" max="4" width="12.625" style="5" customWidth="1"/>
    <col min="5" max="5" width="12.25390625" style="5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10.00390625" style="5" customWidth="1"/>
    <col min="10" max="16384" width="9.125" style="5" customWidth="1"/>
  </cols>
  <sheetData>
    <row r="1" spans="1:9" ht="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>
        <v>1986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5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6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88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42">
        <f>H9+H10</f>
        <v>4926.599999999999</v>
      </c>
      <c r="I8" s="43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42">
        <v>4305.7</v>
      </c>
      <c r="I9" s="43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2">
        <v>620.9</v>
      </c>
      <c r="I10" s="43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2">
        <v>5556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15">
      <c r="A14" s="51" t="s">
        <v>54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54" t="s">
        <v>32</v>
      </c>
    </row>
    <row r="16" spans="1:9" ht="87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-1.5</v>
      </c>
      <c r="C19" s="8" t="s">
        <v>4</v>
      </c>
      <c r="D19" s="13">
        <v>39.3</v>
      </c>
      <c r="E19" s="13">
        <f>D19-(B19-I19)</f>
        <v>38.5</v>
      </c>
      <c r="F19" s="13"/>
      <c r="G19" s="20" t="s">
        <v>48</v>
      </c>
      <c r="H19" s="13">
        <f>E19</f>
        <v>38.5</v>
      </c>
      <c r="I19" s="13">
        <v>-2.3</v>
      </c>
    </row>
    <row r="20" spans="1:9" ht="114.75">
      <c r="A20" s="7" t="s">
        <v>12</v>
      </c>
      <c r="B20" s="13">
        <v>-25.1</v>
      </c>
      <c r="C20" s="8" t="s">
        <v>50</v>
      </c>
      <c r="D20" s="13">
        <v>673.3</v>
      </c>
      <c r="E20" s="13">
        <v>659.7</v>
      </c>
      <c r="F20" s="13"/>
      <c r="G20" s="31" t="s">
        <v>62</v>
      </c>
      <c r="H20" s="13">
        <v>621.6</v>
      </c>
      <c r="I20" s="13">
        <f>B20-D20+E20+E20-H20</f>
        <v>-0.599999999999909</v>
      </c>
    </row>
    <row r="21" spans="1:9" ht="27" customHeight="1">
      <c r="A21" s="10"/>
      <c r="B21" s="11">
        <f>SUM(B19:B20)</f>
        <v>-26.6</v>
      </c>
      <c r="C21" s="12" t="s">
        <v>6</v>
      </c>
      <c r="D21" s="11">
        <f>SUM(D19:D20)</f>
        <v>712.5999999999999</v>
      </c>
      <c r="E21" s="11">
        <f>SUM(E19:E20)</f>
        <v>698.2</v>
      </c>
      <c r="F21" s="11"/>
      <c r="G21" s="1"/>
      <c r="H21" s="11">
        <f>SUM(H19:H20)</f>
        <v>660.1</v>
      </c>
      <c r="I21" s="11">
        <f>SUM(I19:I20)</f>
        <v>-2.899999999999909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-27</v>
      </c>
      <c r="C23" s="8" t="s">
        <v>9</v>
      </c>
      <c r="D23" s="13">
        <v>739.3</v>
      </c>
      <c r="E23" s="13">
        <f>D23-(B23-I23)</f>
        <v>724.0999999999999</v>
      </c>
      <c r="F23" s="13"/>
      <c r="G23" s="21" t="s">
        <v>43</v>
      </c>
      <c r="H23" s="13">
        <f>E23</f>
        <v>724.0999999999999</v>
      </c>
      <c r="I23" s="13">
        <v>-42.2</v>
      </c>
    </row>
    <row r="24" spans="1:9" ht="27" customHeight="1">
      <c r="A24" s="14" t="s">
        <v>15</v>
      </c>
      <c r="B24" s="13">
        <v>-12.4</v>
      </c>
      <c r="C24" s="8" t="s">
        <v>10</v>
      </c>
      <c r="D24" s="13">
        <v>252.9</v>
      </c>
      <c r="E24" s="13">
        <f>D24-(B24-I24)</f>
        <v>246.9</v>
      </c>
      <c r="F24" s="13"/>
      <c r="G24" s="21" t="s">
        <v>44</v>
      </c>
      <c r="H24" s="13">
        <f>E24</f>
        <v>246.9</v>
      </c>
      <c r="I24" s="13">
        <v>-18.4</v>
      </c>
    </row>
    <row r="25" spans="1:9" ht="27" customHeight="1">
      <c r="A25" s="14" t="s">
        <v>16</v>
      </c>
      <c r="B25" s="13">
        <v>-6</v>
      </c>
      <c r="C25" s="8" t="s">
        <v>30</v>
      </c>
      <c r="D25" s="13">
        <v>127.4</v>
      </c>
      <c r="E25" s="13">
        <f>D25-(B25-I25)</f>
        <v>124.30000000000001</v>
      </c>
      <c r="F25" s="13"/>
      <c r="G25" s="21" t="s">
        <v>45</v>
      </c>
      <c r="H25" s="13">
        <f>E25</f>
        <v>124.30000000000001</v>
      </c>
      <c r="I25" s="13">
        <v>-9.1</v>
      </c>
    </row>
    <row r="26" spans="1:9" ht="27" customHeight="1">
      <c r="A26" s="7" t="s">
        <v>17</v>
      </c>
      <c r="B26" s="13">
        <v>-4.2</v>
      </c>
      <c r="C26" s="8" t="s">
        <v>8</v>
      </c>
      <c r="D26" s="13">
        <v>87.1</v>
      </c>
      <c r="E26" s="13">
        <f>D26-(B26-I26)</f>
        <v>85.1</v>
      </c>
      <c r="F26" s="13"/>
      <c r="G26" s="21" t="s">
        <v>46</v>
      </c>
      <c r="H26" s="13">
        <f>E26</f>
        <v>85.1</v>
      </c>
      <c r="I26" s="13">
        <v>-6.2</v>
      </c>
    </row>
    <row r="27" spans="1:9" ht="27" customHeight="1">
      <c r="A27" s="7" t="s">
        <v>36</v>
      </c>
      <c r="B27" s="13">
        <v>-0.6</v>
      </c>
      <c r="C27" s="8" t="s">
        <v>37</v>
      </c>
      <c r="D27" s="13">
        <v>16.4</v>
      </c>
      <c r="E27" s="13">
        <f>D27-(B27-I27)</f>
        <v>15.999999999999998</v>
      </c>
      <c r="F27" s="13"/>
      <c r="G27" s="21" t="s">
        <v>47</v>
      </c>
      <c r="H27" s="13">
        <f>E27</f>
        <v>15.999999999999998</v>
      </c>
      <c r="I27" s="13">
        <v>-1</v>
      </c>
    </row>
    <row r="28" spans="1:9" ht="27" customHeight="1">
      <c r="A28" s="10"/>
      <c r="B28" s="11">
        <f>SUM(B23:B27)</f>
        <v>-50.2</v>
      </c>
      <c r="C28" s="12" t="s">
        <v>13</v>
      </c>
      <c r="D28" s="11">
        <f>SUM(D23:D27)</f>
        <v>1223.1</v>
      </c>
      <c r="E28" s="11">
        <f>SUM(E23:E27)</f>
        <v>1196.3999999999999</v>
      </c>
      <c r="F28" s="11"/>
      <c r="G28" s="2"/>
      <c r="H28" s="11">
        <f>SUM(H23:H27)</f>
        <v>1196.3999999999999</v>
      </c>
      <c r="I28" s="11">
        <f>SUM(I23:I27)</f>
        <v>-76.9</v>
      </c>
    </row>
    <row r="29" spans="1:9" ht="26.2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-0.1</v>
      </c>
      <c r="C30" s="8" t="s">
        <v>39</v>
      </c>
      <c r="D30" s="13">
        <v>2.5</v>
      </c>
      <c r="E30" s="13">
        <f>D30-(B30-I30)</f>
        <v>2.3</v>
      </c>
      <c r="F30" s="13"/>
      <c r="G30" s="3"/>
      <c r="H30" s="13">
        <f>E30</f>
        <v>2.3</v>
      </c>
      <c r="I30" s="13">
        <v>-0.3</v>
      </c>
    </row>
    <row r="31" spans="1:9" ht="28.5" customHeight="1">
      <c r="A31" s="7" t="s">
        <v>52</v>
      </c>
      <c r="B31" s="13">
        <v>-0.6</v>
      </c>
      <c r="C31" s="8" t="s">
        <v>40</v>
      </c>
      <c r="D31" s="13">
        <v>17.1</v>
      </c>
      <c r="E31" s="13">
        <f>D31-(B31-I31)</f>
        <v>16.700000000000003</v>
      </c>
      <c r="F31" s="13"/>
      <c r="G31" s="3"/>
      <c r="H31" s="13">
        <f>E31</f>
        <v>16.700000000000003</v>
      </c>
      <c r="I31" s="13">
        <v>-1</v>
      </c>
    </row>
    <row r="32" spans="1:9" s="17" customFormat="1" ht="14.25">
      <c r="A32" s="10"/>
      <c r="B32" s="11">
        <f>SUM(B30:B31)</f>
        <v>-0.7</v>
      </c>
      <c r="C32" s="12" t="s">
        <v>41</v>
      </c>
      <c r="D32" s="11">
        <f>SUM(D30:D31)</f>
        <v>19.6</v>
      </c>
      <c r="E32" s="11">
        <f>SUM(E30:E31)</f>
        <v>19.000000000000004</v>
      </c>
      <c r="F32" s="11"/>
      <c r="G32" s="2"/>
      <c r="H32" s="11">
        <f>SUM(H30:H31)</f>
        <v>19.000000000000004</v>
      </c>
      <c r="I32" s="11">
        <f>SUM(I30:I31)</f>
        <v>-1.3</v>
      </c>
    </row>
    <row r="33" spans="1:9" ht="29.25" customHeight="1">
      <c r="A33" s="18"/>
      <c r="B33" s="11">
        <f>SUM(B21,B28,B32)</f>
        <v>-77.50000000000001</v>
      </c>
      <c r="C33" s="12" t="s">
        <v>19</v>
      </c>
      <c r="D33" s="11">
        <f>SUM(D21,D28,D32)</f>
        <v>1955.2999999999997</v>
      </c>
      <c r="E33" s="11">
        <f>SUM(E21,E28,E32)</f>
        <v>1913.6</v>
      </c>
      <c r="F33" s="11">
        <f>SUM(F21,F28,F32)</f>
        <v>0</v>
      </c>
      <c r="G33" s="2"/>
      <c r="H33" s="11">
        <f>SUM(H21,H28,H32)</f>
        <v>1875.5</v>
      </c>
      <c r="I33" s="11">
        <f>SUM(I21,I28,I32)</f>
        <v>-81.09999999999991</v>
      </c>
    </row>
    <row r="34" spans="1:9" ht="39.75" customHeight="1">
      <c r="A34" s="18"/>
      <c r="B34" s="11"/>
      <c r="C34" s="12" t="s">
        <v>42</v>
      </c>
      <c r="D34" s="36">
        <f>E33+F33-D33</f>
        <v>-41.69999999999982</v>
      </c>
      <c r="E34" s="37"/>
      <c r="F34" s="38"/>
      <c r="G34" s="1"/>
      <c r="H34" s="11"/>
      <c r="I34" s="11"/>
    </row>
    <row r="35" spans="1:9" ht="30" hidden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8.5">
      <c r="A36" s="10">
        <v>4</v>
      </c>
      <c r="B36" s="11">
        <v>34.4</v>
      </c>
      <c r="C36" s="12" t="s">
        <v>18</v>
      </c>
      <c r="D36" s="11">
        <f>5.7+62.5</f>
        <v>68.2</v>
      </c>
      <c r="E36" s="11">
        <f>5.7+61.4</f>
        <v>67.1</v>
      </c>
      <c r="F36" s="11"/>
      <c r="G36" s="22"/>
      <c r="H36" s="11">
        <v>209.43</v>
      </c>
      <c r="I36" s="11">
        <f>B36+E36+F36-H36</f>
        <v>-107.93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6"/>
  <sheetViews>
    <sheetView zoomScalePageLayoutView="0" workbookViewId="0" topLeftCell="A19">
      <selection activeCell="D56" sqref="D5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4" t="s">
        <v>58</v>
      </c>
      <c r="C8" s="64"/>
      <c r="D8" s="64"/>
    </row>
    <row r="9" spans="2:4" ht="27.75" customHeight="1">
      <c r="B9" s="66" t="s">
        <v>64</v>
      </c>
      <c r="C9" s="67"/>
      <c r="D9" s="35"/>
    </row>
    <row r="10" spans="2:4" ht="12.75">
      <c r="B10" s="23" t="s">
        <v>65</v>
      </c>
      <c r="C10" s="27" t="s">
        <v>66</v>
      </c>
      <c r="D10" s="28">
        <v>2.16</v>
      </c>
    </row>
    <row r="11" spans="2:4" ht="12.75">
      <c r="B11" s="23" t="s">
        <v>67</v>
      </c>
      <c r="C11" s="27" t="s">
        <v>66</v>
      </c>
      <c r="D11" s="28">
        <v>3.6</v>
      </c>
    </row>
    <row r="12" spans="2:4" ht="12.75">
      <c r="B12" s="23" t="s">
        <v>68</v>
      </c>
      <c r="C12" s="27" t="s">
        <v>69</v>
      </c>
      <c r="D12" s="28">
        <v>9</v>
      </c>
    </row>
    <row r="13" spans="2:4" ht="12.75">
      <c r="B13" s="23" t="s">
        <v>70</v>
      </c>
      <c r="C13" s="27" t="s">
        <v>69</v>
      </c>
      <c r="D13" s="28">
        <v>6</v>
      </c>
    </row>
    <row r="14" spans="2:4" ht="12.75">
      <c r="B14" s="23" t="s">
        <v>71</v>
      </c>
      <c r="C14" s="27" t="s">
        <v>69</v>
      </c>
      <c r="D14" s="28">
        <v>1</v>
      </c>
    </row>
    <row r="15" spans="2:4" ht="12.75">
      <c r="B15" s="23" t="s">
        <v>72</v>
      </c>
      <c r="C15" s="27" t="s">
        <v>69</v>
      </c>
      <c r="D15" s="28">
        <v>1</v>
      </c>
    </row>
    <row r="16" spans="2:4" ht="12.75">
      <c r="B16" s="23" t="s">
        <v>73</v>
      </c>
      <c r="C16" s="27" t="s">
        <v>69</v>
      </c>
      <c r="D16" s="28">
        <v>3</v>
      </c>
    </row>
    <row r="17" spans="2:4" ht="12.75">
      <c r="B17" s="23" t="s">
        <v>74</v>
      </c>
      <c r="C17" s="27" t="s">
        <v>69</v>
      </c>
      <c r="D17" s="28">
        <v>6</v>
      </c>
    </row>
    <row r="18" spans="2:4" ht="12.75">
      <c r="B18" s="23" t="s">
        <v>75</v>
      </c>
      <c r="C18" s="27" t="s">
        <v>69</v>
      </c>
      <c r="D18" s="28">
        <v>9</v>
      </c>
    </row>
    <row r="19" spans="2:4" ht="12.75">
      <c r="B19" s="23" t="s">
        <v>76</v>
      </c>
      <c r="C19" s="27" t="s">
        <v>66</v>
      </c>
      <c r="D19" s="28">
        <v>36</v>
      </c>
    </row>
    <row r="20" spans="2:4" ht="12.75">
      <c r="B20" s="23" t="s">
        <v>77</v>
      </c>
      <c r="C20" s="27" t="s">
        <v>66</v>
      </c>
      <c r="D20" s="28">
        <v>1070</v>
      </c>
    </row>
    <row r="21" spans="2:4" ht="12.75">
      <c r="B21" s="23" t="s">
        <v>78</v>
      </c>
      <c r="C21" s="27" t="s">
        <v>66</v>
      </c>
      <c r="D21" s="28">
        <v>1070</v>
      </c>
    </row>
    <row r="22" spans="2:4" ht="12.75">
      <c r="B22" s="23" t="s">
        <v>79</v>
      </c>
      <c r="C22" s="27" t="s">
        <v>80</v>
      </c>
      <c r="D22" s="28">
        <v>31.5</v>
      </c>
    </row>
    <row r="23" spans="2:4" ht="12.75">
      <c r="B23" s="23" t="s">
        <v>81</v>
      </c>
      <c r="C23" s="27" t="s">
        <v>80</v>
      </c>
      <c r="D23" s="28">
        <v>18</v>
      </c>
    </row>
    <row r="24" spans="2:4" ht="12.75">
      <c r="B24" s="23" t="s">
        <v>82</v>
      </c>
      <c r="C24" s="27" t="s">
        <v>83</v>
      </c>
      <c r="D24" s="28">
        <v>6.2</v>
      </c>
    </row>
    <row r="25" spans="2:4" ht="12.75">
      <c r="B25" s="23" t="s">
        <v>84</v>
      </c>
      <c r="C25" s="27" t="s">
        <v>66</v>
      </c>
      <c r="D25" s="28">
        <v>0.03</v>
      </c>
    </row>
    <row r="26" spans="2:4" ht="12.75">
      <c r="B26" s="23" t="s">
        <v>85</v>
      </c>
      <c r="C26" s="27" t="s">
        <v>69</v>
      </c>
      <c r="D26" s="28">
        <v>3</v>
      </c>
    </row>
    <row r="27" spans="2:4" ht="12.75">
      <c r="B27" s="23" t="s">
        <v>86</v>
      </c>
      <c r="C27" s="27" t="s">
        <v>83</v>
      </c>
      <c r="D27" s="28">
        <v>2</v>
      </c>
    </row>
    <row r="28" spans="2:4" ht="12.75">
      <c r="B28" s="23" t="s">
        <v>87</v>
      </c>
      <c r="C28" s="27" t="s">
        <v>66</v>
      </c>
      <c r="D28" s="28">
        <v>0.53</v>
      </c>
    </row>
    <row r="29" spans="2:4" ht="12.75">
      <c r="B29" s="23" t="s">
        <v>88</v>
      </c>
      <c r="C29" s="27" t="s">
        <v>69</v>
      </c>
      <c r="D29" s="28">
        <v>3</v>
      </c>
    </row>
    <row r="30" spans="2:4" ht="12.75">
      <c r="B30" s="23" t="s">
        <v>89</v>
      </c>
      <c r="C30" s="27" t="s">
        <v>69</v>
      </c>
      <c r="D30" s="28">
        <v>2</v>
      </c>
    </row>
    <row r="31" spans="2:4" ht="12.75">
      <c r="B31" s="23" t="s">
        <v>90</v>
      </c>
      <c r="C31" s="27" t="s">
        <v>91</v>
      </c>
      <c r="D31" s="28">
        <v>0.11</v>
      </c>
    </row>
    <row r="32" spans="2:4" ht="12.75">
      <c r="B32" s="23" t="s">
        <v>92</v>
      </c>
      <c r="C32" s="27" t="s">
        <v>69</v>
      </c>
      <c r="D32" s="28">
        <v>7</v>
      </c>
    </row>
    <row r="33" spans="2:4" ht="12.75">
      <c r="B33" s="23" t="s">
        <v>93</v>
      </c>
      <c r="C33" s="27" t="s">
        <v>66</v>
      </c>
      <c r="D33" s="28">
        <v>1.05</v>
      </c>
    </row>
    <row r="34" spans="2:4" ht="12.75">
      <c r="B34" s="59" t="s">
        <v>59</v>
      </c>
      <c r="C34" s="60"/>
      <c r="D34" s="61"/>
    </row>
    <row r="35" spans="2:4" ht="12.75">
      <c r="B35" s="32" t="s">
        <v>94</v>
      </c>
      <c r="C35" s="34" t="s">
        <v>69</v>
      </c>
      <c r="D35" s="33">
        <v>3</v>
      </c>
    </row>
    <row r="36" spans="2:4" ht="12.75">
      <c r="B36" s="30" t="s">
        <v>95</v>
      </c>
      <c r="C36" s="29" t="s">
        <v>69</v>
      </c>
      <c r="D36" s="30">
        <v>15</v>
      </c>
    </row>
    <row r="37" spans="2:4" ht="12.75">
      <c r="B37" s="30" t="s">
        <v>96</v>
      </c>
      <c r="C37" s="29" t="s">
        <v>69</v>
      </c>
      <c r="D37" s="30">
        <v>15</v>
      </c>
    </row>
    <row r="38" spans="2:4" ht="12.75">
      <c r="B38" s="30" t="s">
        <v>97</v>
      </c>
      <c r="C38" s="29" t="s">
        <v>80</v>
      </c>
      <c r="D38" s="30">
        <v>21</v>
      </c>
    </row>
    <row r="39" spans="2:4" ht="12.75">
      <c r="B39" s="30" t="s">
        <v>98</v>
      </c>
      <c r="C39" s="29" t="s">
        <v>80</v>
      </c>
      <c r="D39" s="30">
        <v>27</v>
      </c>
    </row>
    <row r="40" spans="2:4" ht="12.75">
      <c r="B40" s="30" t="s">
        <v>99</v>
      </c>
      <c r="C40" s="29" t="s">
        <v>80</v>
      </c>
      <c r="D40" s="30">
        <v>26</v>
      </c>
    </row>
    <row r="41" spans="2:4" ht="12.75">
      <c r="B41" s="30" t="s">
        <v>100</v>
      </c>
      <c r="C41" s="29" t="s">
        <v>69</v>
      </c>
      <c r="D41" s="30">
        <v>25</v>
      </c>
    </row>
    <row r="42" spans="2:4" ht="12.75">
      <c r="B42" s="30" t="s">
        <v>101</v>
      </c>
      <c r="C42" s="29" t="s">
        <v>69</v>
      </c>
      <c r="D42" s="30">
        <v>15</v>
      </c>
    </row>
    <row r="43" spans="2:4" ht="12.75">
      <c r="B43" s="30" t="s">
        <v>102</v>
      </c>
      <c r="C43" s="29" t="s">
        <v>69</v>
      </c>
      <c r="D43" s="30">
        <v>15</v>
      </c>
    </row>
    <row r="44" spans="2:4" ht="12.75">
      <c r="B44" s="30" t="s">
        <v>103</v>
      </c>
      <c r="C44" s="29" t="s">
        <v>69</v>
      </c>
      <c r="D44" s="30">
        <v>15</v>
      </c>
    </row>
    <row r="45" spans="2:4" ht="12.75">
      <c r="B45" s="59" t="s">
        <v>60</v>
      </c>
      <c r="C45" s="60"/>
      <c r="D45" s="61"/>
    </row>
    <row r="46" spans="2:4" ht="12.75">
      <c r="B46" s="59" t="s">
        <v>61</v>
      </c>
      <c r="C46" s="62"/>
      <c r="D46" s="63"/>
    </row>
    <row r="50" spans="2:4" ht="12.75">
      <c r="B50" s="65" t="s">
        <v>104</v>
      </c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3:4" ht="15.75">
      <c r="C53" s="24"/>
      <c r="D53" s="24"/>
    </row>
    <row r="54" spans="2:4" ht="12.75">
      <c r="B54" s="25" t="s">
        <v>55</v>
      </c>
      <c r="C54" s="26" t="s">
        <v>56</v>
      </c>
      <c r="D54" s="26" t="s">
        <v>57</v>
      </c>
    </row>
    <row r="55" spans="2:4" ht="12.75">
      <c r="B55" s="23" t="s">
        <v>106</v>
      </c>
      <c r="C55" s="27" t="s">
        <v>80</v>
      </c>
      <c r="D55" s="28">
        <v>70</v>
      </c>
    </row>
    <row r="56" spans="2:4" ht="12.75">
      <c r="B56" s="30" t="s">
        <v>105</v>
      </c>
      <c r="C56" s="29" t="s">
        <v>69</v>
      </c>
      <c r="D56" s="30">
        <v>1</v>
      </c>
    </row>
  </sheetData>
  <sheetProtection/>
  <mergeCells count="7">
    <mergeCell ref="B50:D52"/>
    <mergeCell ref="B45:D45"/>
    <mergeCell ref="B46:D46"/>
    <mergeCell ref="B8:D8"/>
    <mergeCell ref="B3:D5"/>
    <mergeCell ref="B9:D9"/>
    <mergeCell ref="B34:D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2010-10-21T08:49:32Z</cp:lastPrinted>
  <dcterms:created xsi:type="dcterms:W3CDTF">2010-04-01T07:27:06Z</dcterms:created>
  <dcterms:modified xsi:type="dcterms:W3CDTF">2012-04-14T05:26:50Z</dcterms:modified>
  <cp:category/>
  <cp:version/>
  <cp:contentType/>
  <cp:contentStatus/>
</cp:coreProperties>
</file>