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416" windowWidth="7425" windowHeight="10020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<sst xmlns="http://schemas.openxmlformats.org/spreadsheetml/2006/main" count="100" uniqueCount="85">
  <si>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</si>
  <si>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</si>
  <si>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</si>
  <si>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</si>
  <si>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</si>
  <si>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</si>
  <si>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</si>
  <si>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</si>
  <si>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</si>
  <si>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</si>
  <si>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</si>
  <si>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</si>
  <si>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</si>
  <si>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</si>
  <si>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</si>
  <si>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</si>
  <si>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</si>
  <si>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</si>
  <si>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</si>
  <si>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</si>
  <si>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</si>
  <si>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</si>
  <si>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</si>
  <si>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</si>
  <si>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</si>
  <si>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</si>
  <si>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</si>
  <si>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</si>
  <si>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</si>
  <si>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</si>
  <si>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</si>
  <si>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</si>
  <si>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</si>
  <si>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</si>
  <si>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</si>
  <si>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</si>
  <si>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</si>
  <si>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</si>
  <si>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</si>
  <si>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</si>
  <si>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</si>
  <si>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</si>
  <si>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</si>
  <si>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</si>
  <si>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</si>
  <si>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</si>
  <si>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</si>
  <si>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</si>
  <si>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</si>
  <si>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</si>
  <si>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</si>
  <si>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</si>
  <si>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</si>
  <si>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</si>
  <si>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</si>
  <si>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</si>
  <si>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</si>
  <si>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</si>
  <si>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</si>
  <si>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</si>
  <si>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</si>
  <si>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</si>
  <si>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ул.Машиностроителей 57</t>
    </r>
    <r>
      <rPr>
        <sz val="11"/>
        <rFont val="Times New Roman"/>
        <family val="1"/>
      </rPr>
      <t xml:space="preserve">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</si>
  <si>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</si>
  <si>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Замена выключателя  </t>
  </si>
  <si>
    <t>шт</t>
  </si>
  <si>
    <t xml:space="preserve">Монтаж кабеля АВВГ  </t>
  </si>
  <si>
    <t>пог.м</t>
  </si>
  <si>
    <t xml:space="preserve">Окраска контейнерных площадок  </t>
  </si>
  <si>
    <t>м2</t>
  </si>
  <si>
    <t xml:space="preserve">Подметание кровли  </t>
  </si>
  <si>
    <t xml:space="preserve">Прочистка вентиляции  </t>
  </si>
  <si>
    <t>м</t>
  </si>
  <si>
    <t xml:space="preserve">Прочистка ливневой канализации  </t>
  </si>
  <si>
    <t xml:space="preserve">Ремонт инвентаря для дворников и техничек с заточкой инструмента  </t>
  </si>
  <si>
    <t xml:space="preserve">Смена остекления S до 0,25 м2  </t>
  </si>
  <si>
    <t xml:space="preserve">Смена остекления S до 1 м2  </t>
  </si>
  <si>
    <t xml:space="preserve">Установка пружин  </t>
  </si>
  <si>
    <t xml:space="preserve">Утепление подвальных продухов фанерой  </t>
  </si>
  <si>
    <t>Кран шаровый d 15</t>
  </si>
  <si>
    <t>Труба d 15</t>
  </si>
  <si>
    <t>Труба d 20</t>
  </si>
  <si>
    <t>Труба d 25</t>
  </si>
  <si>
    <t>Контрогайка d 15</t>
  </si>
  <si>
    <t>Муфта d15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</si>
</sst>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8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/>
    </xf>
    <xf numFmtId="168" fontId="5" fillId="0" borderId="14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8" fontId="4" fillId="0" borderId="15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68" fontId="4" fillId="0" borderId="15" xfId="0" applyNumberFormat="1" applyFont="1" applyFill="1" applyBorder="1" applyAlignment="1">
      <alignment horizontal="center" vertical="center" wrapText="1"/>
    </xf>
    <xf numFmtId="168" fontId="4" fillId="0" borderId="16" xfId="0" applyNumberFormat="1" applyFont="1" applyFill="1" applyBorder="1" applyAlignment="1">
      <alignment horizontal="center" vertical="center" wrapText="1"/>
    </xf>
    <xf numFmtId="169" fontId="2" fillId="0" borderId="15" xfId="0" applyNumberFormat="1" applyFont="1" applyBorder="1" applyAlignment="1">
      <alignment horizontal="left" vertical="center" wrapText="1"/>
    </xf>
    <xf numFmtId="169" fontId="2" fillId="0" borderId="16" xfId="0" applyNumberFormat="1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zoomScalePageLayoutView="0" workbookViewId="0" topLeftCell="A19">
      <selection activeCell="H22" sqref="H22"/>
    </sheetView>
  </sheetViews>
  <sheetFormatPr defaultColWidth="9.00390625" defaultRowHeight="12.75"/>
  <cols>
    <col min="1" max="1" width="4.125" style="5" customWidth="1"/>
    <col min="2" max="2" width="8.625" style="5" bestFit="1" customWidth="1"/>
    <col min="3" max="3" width="37.375" style="5" customWidth="1"/>
    <col min="4" max="4" width="12.00390625" style="5" bestFit="1" customWidth="1"/>
    <col min="5" max="5" width="11.00390625" style="5" bestFit="1" customWidth="1"/>
    <col min="6" max="6" width="13.25390625" style="5" bestFit="1" customWidth="1"/>
    <col min="7" max="7" width="45.25390625" style="5" customWidth="1"/>
    <col min="8" max="8" width="10.125" style="5" bestFit="1" customWidth="1"/>
    <col min="9" max="9" width="8.625" style="5" bestFit="1" customWidth="1"/>
    <col min="10" max="16384" width="9.125" style="5" customWidth="1"/>
  </cols>
  <sheetData>
    <row r="1" spans="1:9" ht="72.75" customHeight="1">
      <c r="A1" s="49" t="s">
        <v>62</v>
      </c>
      <c r="B1" s="49"/>
      <c r="C1" s="49"/>
      <c r="D1" s="49"/>
      <c r="E1" s="49"/>
      <c r="F1" s="49"/>
      <c r="G1" s="49"/>
      <c r="H1" s="49"/>
      <c r="I1" s="49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50" t="s">
        <v>28</v>
      </c>
      <c r="B3" s="51"/>
      <c r="C3" s="51"/>
      <c r="D3" s="51"/>
      <c r="E3" s="51"/>
      <c r="F3" s="51"/>
      <c r="G3" s="51"/>
      <c r="H3" s="51"/>
      <c r="I3" s="52"/>
    </row>
    <row r="4" spans="1:9" ht="21" customHeight="1">
      <c r="A4" s="7">
        <v>1</v>
      </c>
      <c r="B4" s="43" t="s">
        <v>23</v>
      </c>
      <c r="C4" s="44"/>
      <c r="D4" s="44"/>
      <c r="E4" s="44"/>
      <c r="F4" s="44"/>
      <c r="G4" s="45"/>
      <c r="H4" s="53">
        <v>2009</v>
      </c>
      <c r="I4" s="54"/>
    </row>
    <row r="5" spans="1:9" ht="21" customHeight="1">
      <c r="A5" s="7">
        <v>2</v>
      </c>
      <c r="B5" s="43" t="s">
        <v>20</v>
      </c>
      <c r="C5" s="44"/>
      <c r="D5" s="44"/>
      <c r="E5" s="44"/>
      <c r="F5" s="44"/>
      <c r="G5" s="45"/>
      <c r="H5" s="53">
        <v>10</v>
      </c>
      <c r="I5" s="54"/>
    </row>
    <row r="6" spans="1:9" ht="21" customHeight="1">
      <c r="A6" s="7">
        <v>3</v>
      </c>
      <c r="B6" s="43" t="s">
        <v>21</v>
      </c>
      <c r="C6" s="44"/>
      <c r="D6" s="44"/>
      <c r="E6" s="44"/>
      <c r="F6" s="44"/>
      <c r="G6" s="45"/>
      <c r="H6" s="53">
        <v>2</v>
      </c>
      <c r="I6" s="54"/>
    </row>
    <row r="7" spans="1:9" ht="21" customHeight="1">
      <c r="A7" s="7">
        <v>4</v>
      </c>
      <c r="B7" s="43" t="s">
        <v>22</v>
      </c>
      <c r="C7" s="44"/>
      <c r="D7" s="44"/>
      <c r="E7" s="44"/>
      <c r="F7" s="44"/>
      <c r="G7" s="45"/>
      <c r="H7" s="53">
        <v>80</v>
      </c>
      <c r="I7" s="54"/>
    </row>
    <row r="8" spans="1:9" ht="21" customHeight="1">
      <c r="A8" s="7">
        <v>5</v>
      </c>
      <c r="B8" s="43" t="s">
        <v>24</v>
      </c>
      <c r="C8" s="44"/>
      <c r="D8" s="44"/>
      <c r="E8" s="44"/>
      <c r="F8" s="44"/>
      <c r="G8" s="45"/>
      <c r="H8" s="46">
        <f>H9+H10</f>
        <v>5993.599999999999</v>
      </c>
      <c r="I8" s="47"/>
    </row>
    <row r="9" spans="1:9" ht="21" customHeight="1">
      <c r="A9" s="7">
        <v>6</v>
      </c>
      <c r="B9" s="43" t="s">
        <v>25</v>
      </c>
      <c r="C9" s="44"/>
      <c r="D9" s="44"/>
      <c r="E9" s="44"/>
      <c r="F9" s="44"/>
      <c r="G9" s="45"/>
      <c r="H9" s="46">
        <v>5658.2</v>
      </c>
      <c r="I9" s="47"/>
    </row>
    <row r="10" spans="1:9" ht="19.5" customHeight="1">
      <c r="A10" s="7">
        <v>7</v>
      </c>
      <c r="B10" s="48" t="s">
        <v>26</v>
      </c>
      <c r="C10" s="48"/>
      <c r="D10" s="48"/>
      <c r="E10" s="48"/>
      <c r="F10" s="48"/>
      <c r="G10" s="48"/>
      <c r="H10" s="46">
        <v>335.4</v>
      </c>
      <c r="I10" s="47"/>
    </row>
    <row r="11" spans="1:9" ht="21" customHeight="1">
      <c r="A11" s="7">
        <v>8</v>
      </c>
      <c r="B11" s="48" t="s">
        <v>27</v>
      </c>
      <c r="C11" s="48"/>
      <c r="D11" s="48"/>
      <c r="E11" s="48"/>
      <c r="F11" s="48"/>
      <c r="G11" s="48"/>
      <c r="H11" s="46">
        <v>6495</v>
      </c>
      <c r="I11" s="47"/>
    </row>
    <row r="12" spans="1:9" ht="14.25" customHeight="1">
      <c r="A12" s="49"/>
      <c r="B12" s="49"/>
      <c r="C12" s="49"/>
      <c r="D12" s="49"/>
      <c r="E12" s="49"/>
      <c r="F12" s="49"/>
      <c r="G12" s="49"/>
      <c r="H12" s="49"/>
      <c r="I12" s="49"/>
    </row>
    <row r="13" spans="1:9" ht="21" customHeight="1">
      <c r="A13" s="50" t="s">
        <v>29</v>
      </c>
      <c r="B13" s="51"/>
      <c r="C13" s="51"/>
      <c r="D13" s="51"/>
      <c r="E13" s="51"/>
      <c r="F13" s="51"/>
      <c r="G13" s="51"/>
      <c r="H13" s="51"/>
      <c r="I13" s="52"/>
    </row>
    <row r="14" spans="1:9" ht="21" customHeight="1">
      <c r="A14" s="31" t="s">
        <v>53</v>
      </c>
      <c r="B14" s="32"/>
      <c r="C14" s="32"/>
      <c r="D14" s="32"/>
      <c r="E14" s="32"/>
      <c r="F14" s="32"/>
      <c r="G14" s="32"/>
      <c r="H14" s="32"/>
      <c r="I14" s="33"/>
    </row>
    <row r="15" spans="1:9" ht="12.75" customHeight="1">
      <c r="A15" s="34" t="s">
        <v>3</v>
      </c>
      <c r="B15" s="34" t="s">
        <v>31</v>
      </c>
      <c r="C15" s="36" t="s">
        <v>0</v>
      </c>
      <c r="D15" s="37"/>
      <c r="E15" s="37"/>
      <c r="F15" s="38"/>
      <c r="G15" s="36" t="s">
        <v>2</v>
      </c>
      <c r="H15" s="38"/>
      <c r="I15" s="34" t="s">
        <v>32</v>
      </c>
    </row>
    <row r="16" spans="1:9" ht="84" customHeight="1">
      <c r="A16" s="35"/>
      <c r="B16" s="35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35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-13.8</v>
      </c>
      <c r="C19" s="8" t="s">
        <v>4</v>
      </c>
      <c r="D19" s="13">
        <v>51.8</v>
      </c>
      <c r="E19" s="13">
        <f>D19-(B19-I19)</f>
        <v>47</v>
      </c>
      <c r="F19" s="13"/>
      <c r="G19" s="18" t="s">
        <v>48</v>
      </c>
      <c r="H19" s="13">
        <f>E19</f>
        <v>47</v>
      </c>
      <c r="I19" s="13">
        <v>-18.6</v>
      </c>
    </row>
    <row r="20" spans="1:9" ht="15">
      <c r="A20" s="34" t="s">
        <v>12</v>
      </c>
      <c r="B20" s="39">
        <v>-284.7</v>
      </c>
      <c r="C20" s="41" t="s">
        <v>50</v>
      </c>
      <c r="D20" s="39">
        <v>1069.5</v>
      </c>
      <c r="E20" s="39">
        <v>969.9</v>
      </c>
      <c r="F20" s="39"/>
      <c r="G20" s="57" t="s">
        <v>61</v>
      </c>
      <c r="H20" s="55">
        <v>1005.2</v>
      </c>
      <c r="I20" s="39">
        <f>B20-D20+E20+E20-H20</f>
        <v>-419.60000000000014</v>
      </c>
    </row>
    <row r="21" spans="1:9" ht="94.5" customHeight="1">
      <c r="A21" s="35"/>
      <c r="B21" s="40"/>
      <c r="C21" s="42"/>
      <c r="D21" s="40"/>
      <c r="E21" s="40"/>
      <c r="F21" s="40"/>
      <c r="G21" s="58"/>
      <c r="H21" s="56"/>
      <c r="I21" s="40"/>
    </row>
    <row r="22" spans="1:9" ht="27" customHeight="1">
      <c r="A22" s="10"/>
      <c r="B22" s="11">
        <f>SUM(B19:B20)</f>
        <v>-298.5</v>
      </c>
      <c r="C22" s="12" t="s">
        <v>6</v>
      </c>
      <c r="D22" s="11">
        <f>SUM(D19:D20)</f>
        <v>1121.3</v>
      </c>
      <c r="E22" s="11">
        <f>SUM(E19:E21)</f>
        <v>1016.9</v>
      </c>
      <c r="F22" s="11"/>
      <c r="G22" s="1"/>
      <c r="H22" s="11">
        <f>SUM(H19:H20)</f>
        <v>1052.2</v>
      </c>
      <c r="I22" s="11">
        <f>SUM(I19:I20)</f>
        <v>-438.20000000000016</v>
      </c>
    </row>
    <row r="23" spans="1:9" ht="25.5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-274.2</v>
      </c>
      <c r="C24" s="8" t="s">
        <v>9</v>
      </c>
      <c r="D24" s="13">
        <v>987.5</v>
      </c>
      <c r="E24" s="13">
        <f>D24-(B24-I24)</f>
        <v>893.2</v>
      </c>
      <c r="F24" s="13"/>
      <c r="G24" s="19" t="s">
        <v>43</v>
      </c>
      <c r="H24" s="13">
        <f>E24</f>
        <v>893.2</v>
      </c>
      <c r="I24" s="13">
        <v>-368.5</v>
      </c>
    </row>
    <row r="25" spans="1:9" ht="27" customHeight="1">
      <c r="A25" s="14" t="s">
        <v>15</v>
      </c>
      <c r="B25" s="13">
        <v>-10.8</v>
      </c>
      <c r="C25" s="8" t="s">
        <v>10</v>
      </c>
      <c r="D25" s="13">
        <v>223.1</v>
      </c>
      <c r="E25" s="13">
        <f>D25-(B25-I25)</f>
        <v>180</v>
      </c>
      <c r="F25" s="13"/>
      <c r="G25" s="19" t="s">
        <v>44</v>
      </c>
      <c r="H25" s="13">
        <f>E25</f>
        <v>180</v>
      </c>
      <c r="I25" s="13">
        <v>-53.9</v>
      </c>
    </row>
    <row r="26" spans="1:9" ht="27" customHeight="1">
      <c r="A26" s="14" t="s">
        <v>16</v>
      </c>
      <c r="B26" s="13">
        <v>-5.2</v>
      </c>
      <c r="C26" s="8" t="s">
        <v>30</v>
      </c>
      <c r="D26" s="13">
        <v>106.2</v>
      </c>
      <c r="E26" s="13">
        <f>D26-(B26-I26)</f>
        <v>83.9</v>
      </c>
      <c r="F26" s="13"/>
      <c r="G26" s="19" t="s">
        <v>45</v>
      </c>
      <c r="H26" s="13">
        <f>E26</f>
        <v>83.9</v>
      </c>
      <c r="I26" s="13">
        <v>-27.5</v>
      </c>
    </row>
    <row r="27" spans="1:9" ht="27" customHeight="1">
      <c r="A27" s="7" t="s">
        <v>17</v>
      </c>
      <c r="B27" s="13">
        <v>-3.5</v>
      </c>
      <c r="C27" s="8" t="s">
        <v>8</v>
      </c>
      <c r="D27" s="13">
        <v>74.4</v>
      </c>
      <c r="E27" s="13">
        <f>D27-(B27-I27)</f>
        <v>60.2</v>
      </c>
      <c r="F27" s="13"/>
      <c r="G27" s="19" t="s">
        <v>46</v>
      </c>
      <c r="H27" s="13">
        <f>E27</f>
        <v>60.2</v>
      </c>
      <c r="I27" s="13">
        <v>-17.7</v>
      </c>
    </row>
    <row r="28" spans="1:9" ht="27" customHeight="1">
      <c r="A28" s="7" t="s">
        <v>36</v>
      </c>
      <c r="B28" s="13">
        <v>-6.6</v>
      </c>
      <c r="C28" s="8" t="s">
        <v>37</v>
      </c>
      <c r="D28" s="13">
        <v>21.4</v>
      </c>
      <c r="E28" s="13">
        <f>D28-(B28-I28)</f>
        <v>19.599999999999998</v>
      </c>
      <c r="F28" s="13"/>
      <c r="G28" s="19" t="s">
        <v>47</v>
      </c>
      <c r="H28" s="13">
        <f>E28</f>
        <v>19.599999999999998</v>
      </c>
      <c r="I28" s="13">
        <v>-8.4</v>
      </c>
    </row>
    <row r="29" spans="1:9" ht="33" customHeight="1">
      <c r="A29" s="10"/>
      <c r="B29" s="11">
        <f>SUM(B24:B28)</f>
        <v>-300.3</v>
      </c>
      <c r="C29" s="12" t="s">
        <v>13</v>
      </c>
      <c r="D29" s="11">
        <f>SUM(D24:D28)</f>
        <v>1412.6000000000001</v>
      </c>
      <c r="E29" s="11">
        <f>SUM(E24:E28)</f>
        <v>1236.9</v>
      </c>
      <c r="F29" s="11"/>
      <c r="G29" s="2"/>
      <c r="H29" s="11">
        <f>SUM(H24:H28)</f>
        <v>1236.9</v>
      </c>
      <c r="I29" s="11">
        <f>SUM(I24:I28)</f>
        <v>-475.99999999999994</v>
      </c>
    </row>
    <row r="30" spans="1:9" ht="25.5" customHeight="1">
      <c r="A30" s="10">
        <v>3</v>
      </c>
      <c r="B30" s="15"/>
      <c r="C30" s="12" t="s">
        <v>38</v>
      </c>
      <c r="D30" s="13"/>
      <c r="E30" s="13"/>
      <c r="F30" s="13"/>
      <c r="G30" s="3"/>
      <c r="H30" s="13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0</v>
      </c>
      <c r="E31" s="13">
        <f>D31-(B31-I31)</f>
        <v>0</v>
      </c>
      <c r="F31" s="13"/>
      <c r="G31" s="3"/>
      <c r="H31" s="13">
        <f>E31</f>
        <v>0</v>
      </c>
      <c r="I31" s="13">
        <v>0</v>
      </c>
    </row>
    <row r="32" spans="1:9" ht="33.75" customHeight="1">
      <c r="A32" s="7" t="s">
        <v>52</v>
      </c>
      <c r="B32" s="13">
        <v>0</v>
      </c>
      <c r="C32" s="8" t="s">
        <v>40</v>
      </c>
      <c r="D32" s="13">
        <v>6.9</v>
      </c>
      <c r="E32" s="13">
        <f>D32-(B32-I32)</f>
        <v>5.1000000000000005</v>
      </c>
      <c r="F32" s="13"/>
      <c r="G32" s="3"/>
      <c r="H32" s="13">
        <f>E32</f>
        <v>5.1000000000000005</v>
      </c>
      <c r="I32" s="13">
        <v>-1.8</v>
      </c>
    </row>
    <row r="33" spans="1:9" s="16" customFormat="1" ht="33" customHeight="1">
      <c r="A33" s="10"/>
      <c r="B33" s="11">
        <f>SUM(B31:B32)</f>
        <v>0</v>
      </c>
      <c r="C33" s="12" t="s">
        <v>41</v>
      </c>
      <c r="D33" s="11">
        <f>SUM(D31:D32)</f>
        <v>6.9</v>
      </c>
      <c r="E33" s="11">
        <f>SUM(E31:E32)</f>
        <v>5.1000000000000005</v>
      </c>
      <c r="F33" s="11"/>
      <c r="G33" s="2"/>
      <c r="H33" s="11">
        <f>SUM(H31:H32)</f>
        <v>5.1000000000000005</v>
      </c>
      <c r="I33" s="11">
        <f>SUM(I31:I32)</f>
        <v>-1.8</v>
      </c>
    </row>
    <row r="34" spans="1:9" ht="33.75" customHeight="1">
      <c r="A34" s="17"/>
      <c r="B34" s="11">
        <f>SUM(B22,B29,B33)</f>
        <v>-598.8</v>
      </c>
      <c r="C34" s="12" t="s">
        <v>19</v>
      </c>
      <c r="D34" s="11">
        <f>SUM(D22,D29,D33)</f>
        <v>2540.8</v>
      </c>
      <c r="E34" s="11">
        <f>SUM(E22,E29,E33)</f>
        <v>2258.9</v>
      </c>
      <c r="F34" s="11">
        <f>SUM(F22,F29,F33)</f>
        <v>0</v>
      </c>
      <c r="G34" s="2"/>
      <c r="H34" s="11">
        <f>SUM(H22,H29,H33)</f>
        <v>2294.2000000000003</v>
      </c>
      <c r="I34" s="11">
        <f>SUM(I22,I29,I33)</f>
        <v>-916</v>
      </c>
    </row>
    <row r="35" spans="1:9" ht="39.75" customHeight="1">
      <c r="A35" s="17"/>
      <c r="B35" s="11"/>
      <c r="C35" s="12" t="s">
        <v>42</v>
      </c>
      <c r="D35" s="28">
        <f>E34+F34-D34</f>
        <v>-281.9000000000001</v>
      </c>
      <c r="E35" s="29"/>
      <c r="F35" s="30"/>
      <c r="G35" s="1"/>
      <c r="H35" s="11"/>
      <c r="I35" s="11"/>
    </row>
    <row r="36" spans="1:9" ht="38.25" customHeight="1">
      <c r="A36" s="10">
        <v>4</v>
      </c>
      <c r="B36" s="11">
        <v>52.6</v>
      </c>
      <c r="C36" s="12" t="s">
        <v>18</v>
      </c>
      <c r="D36" s="11">
        <f>89.8</f>
        <v>89.8</v>
      </c>
      <c r="E36" s="11">
        <v>81.7</v>
      </c>
      <c r="F36" s="11"/>
      <c r="G36" s="19"/>
      <c r="H36" s="11"/>
      <c r="I36" s="11">
        <f>B36+E36+F36-H36</f>
        <v>134.3</v>
      </c>
    </row>
  </sheetData>
  <sheetProtection/>
  <mergeCells count="36">
    <mergeCell ref="A1:I1"/>
    <mergeCell ref="A3:I3"/>
    <mergeCell ref="B4:G4"/>
    <mergeCell ref="H4:I4"/>
    <mergeCell ref="H20:H21"/>
    <mergeCell ref="I20:I21"/>
    <mergeCell ref="D20:D21"/>
    <mergeCell ref="E20:E21"/>
    <mergeCell ref="F20:F21"/>
    <mergeCell ref="G20:G21"/>
    <mergeCell ref="B7:G7"/>
    <mergeCell ref="H7:I7"/>
    <mergeCell ref="B8:G8"/>
    <mergeCell ref="H8:I8"/>
    <mergeCell ref="B5:G5"/>
    <mergeCell ref="H5:I5"/>
    <mergeCell ref="B6:G6"/>
    <mergeCell ref="H6:I6"/>
    <mergeCell ref="B11:G11"/>
    <mergeCell ref="H11:I11"/>
    <mergeCell ref="A12:I12"/>
    <mergeCell ref="A13:I13"/>
    <mergeCell ref="B9:G9"/>
    <mergeCell ref="H9:I9"/>
    <mergeCell ref="B10:G10"/>
    <mergeCell ref="H10:I10"/>
    <mergeCell ref="D35:F35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</mergeCells>
  <printOptions horizontalCentered="1"/>
  <pageMargins left="0.1968503937007874" right="0.1968503937007874" top="0.11811023622047245" bottom="0.11811023622047245" header="0.1968503937007874" footer="0.3937007874015748"/>
  <pageSetup horizontalDpi="600" verticalDpi="600" orientation="landscape" paperSize="9" scale="97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29"/>
  <sheetViews>
    <sheetView zoomScalePageLayoutView="0" workbookViewId="0" topLeftCell="A1">
      <selection activeCell="A28" sqref="A28:IV34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4" t="s">
        <v>50</v>
      </c>
      <c r="C3" s="64"/>
      <c r="D3" s="64"/>
    </row>
    <row r="4" spans="2:4" ht="15" customHeight="1">
      <c r="B4" s="64"/>
      <c r="C4" s="64"/>
      <c r="D4" s="64"/>
    </row>
    <row r="5" spans="2:4" ht="15" customHeight="1">
      <c r="B5" s="64"/>
      <c r="C5" s="64"/>
      <c r="D5" s="64"/>
    </row>
    <row r="6" spans="3:4" ht="15.75">
      <c r="C6" s="20"/>
      <c r="D6" s="20"/>
    </row>
    <row r="7" spans="2:4" ht="24" customHeight="1">
      <c r="B7" s="21" t="s">
        <v>54</v>
      </c>
      <c r="C7" s="22" t="s">
        <v>55</v>
      </c>
      <c r="D7" s="22" t="s">
        <v>56</v>
      </c>
    </row>
    <row r="8" spans="2:4" ht="12.75">
      <c r="B8" s="63" t="s">
        <v>57</v>
      </c>
      <c r="C8" s="63"/>
      <c r="D8" s="63"/>
    </row>
    <row r="9" spans="2:4" ht="26.25" customHeight="1">
      <c r="B9" s="65" t="s">
        <v>63</v>
      </c>
      <c r="C9" s="66"/>
      <c r="D9" s="67"/>
    </row>
    <row r="10" spans="2:4" ht="12.75">
      <c r="B10" s="23" t="s">
        <v>64</v>
      </c>
      <c r="C10" s="24" t="s">
        <v>65</v>
      </c>
      <c r="D10" s="25">
        <v>1</v>
      </c>
    </row>
    <row r="11" spans="2:4" ht="12.75">
      <c r="B11" s="23" t="s">
        <v>66</v>
      </c>
      <c r="C11" s="24" t="s">
        <v>67</v>
      </c>
      <c r="D11" s="25">
        <v>15</v>
      </c>
    </row>
    <row r="12" spans="2:4" ht="12.75">
      <c r="B12" s="23" t="s">
        <v>68</v>
      </c>
      <c r="C12" s="24" t="s">
        <v>69</v>
      </c>
      <c r="D12" s="25">
        <v>20</v>
      </c>
    </row>
    <row r="13" spans="2:4" ht="12.75">
      <c r="B13" s="23" t="s">
        <v>70</v>
      </c>
      <c r="C13" s="24" t="s">
        <v>69</v>
      </c>
      <c r="D13" s="25">
        <v>300</v>
      </c>
    </row>
    <row r="14" spans="2:4" ht="12.75">
      <c r="B14" s="23" t="s">
        <v>71</v>
      </c>
      <c r="C14" s="24" t="s">
        <v>72</v>
      </c>
      <c r="D14" s="25">
        <v>12</v>
      </c>
    </row>
    <row r="15" spans="2:4" ht="12.75">
      <c r="B15" s="23" t="s">
        <v>73</v>
      </c>
      <c r="C15" s="24" t="s">
        <v>72</v>
      </c>
      <c r="D15" s="25">
        <v>4</v>
      </c>
    </row>
    <row r="16" spans="2:4" ht="12.75">
      <c r="B16" s="23" t="s">
        <v>74</v>
      </c>
      <c r="C16" s="24" t="s">
        <v>65</v>
      </c>
      <c r="D16" s="25">
        <v>9</v>
      </c>
    </row>
    <row r="17" spans="2:4" ht="12.75">
      <c r="B17" s="23" t="s">
        <v>75</v>
      </c>
      <c r="C17" s="24" t="s">
        <v>69</v>
      </c>
      <c r="D17" s="25">
        <v>0.2</v>
      </c>
    </row>
    <row r="18" spans="2:4" ht="12.75">
      <c r="B18" s="23" t="s">
        <v>76</v>
      </c>
      <c r="C18" s="24" t="s">
        <v>69</v>
      </c>
      <c r="D18" s="25">
        <v>2.37</v>
      </c>
    </row>
    <row r="19" spans="2:4" ht="12.75">
      <c r="B19" s="23" t="s">
        <v>77</v>
      </c>
      <c r="C19" s="24" t="s">
        <v>65</v>
      </c>
      <c r="D19" s="25">
        <v>2</v>
      </c>
    </row>
    <row r="20" spans="2:4" ht="12.75">
      <c r="B20" s="23" t="s">
        <v>78</v>
      </c>
      <c r="C20" s="24" t="s">
        <v>69</v>
      </c>
      <c r="D20" s="25">
        <v>1.9</v>
      </c>
    </row>
    <row r="21" spans="2:4" ht="12.75">
      <c r="B21" s="59" t="s">
        <v>58</v>
      </c>
      <c r="C21" s="27"/>
      <c r="D21" s="60"/>
    </row>
    <row r="22" spans="2:4" ht="12.75">
      <c r="B22" s="26" t="s">
        <v>79</v>
      </c>
      <c r="C22" s="26" t="s">
        <v>65</v>
      </c>
      <c r="D22" s="26">
        <v>16</v>
      </c>
    </row>
    <row r="23" spans="2:4" ht="12.75">
      <c r="B23" s="26" t="s">
        <v>80</v>
      </c>
      <c r="C23" s="26" t="s">
        <v>72</v>
      </c>
      <c r="D23" s="26">
        <v>18</v>
      </c>
    </row>
    <row r="24" spans="2:4" ht="12.75">
      <c r="B24" s="26" t="s">
        <v>81</v>
      </c>
      <c r="C24" s="26" t="s">
        <v>72</v>
      </c>
      <c r="D24" s="26">
        <v>19</v>
      </c>
    </row>
    <row r="25" spans="2:4" ht="12.75">
      <c r="B25" s="26" t="s">
        <v>82</v>
      </c>
      <c r="C25" s="26" t="s">
        <v>72</v>
      </c>
      <c r="D25" s="26">
        <v>19</v>
      </c>
    </row>
    <row r="26" spans="2:4" ht="12.75">
      <c r="B26" s="26" t="s">
        <v>83</v>
      </c>
      <c r="C26" s="26" t="s">
        <v>65</v>
      </c>
      <c r="D26" s="26">
        <v>16</v>
      </c>
    </row>
    <row r="27" spans="2:4" ht="12.75">
      <c r="B27" s="26" t="s">
        <v>84</v>
      </c>
      <c r="C27" s="26" t="s">
        <v>65</v>
      </c>
      <c r="D27" s="26">
        <v>22</v>
      </c>
    </row>
    <row r="28" spans="2:4" ht="12.75">
      <c r="B28" s="59" t="s">
        <v>59</v>
      </c>
      <c r="C28" s="27"/>
      <c r="D28" s="60"/>
    </row>
    <row r="29" spans="2:4" ht="12.75">
      <c r="B29" s="59" t="s">
        <v>60</v>
      </c>
      <c r="C29" s="61"/>
      <c r="D29" s="62"/>
    </row>
  </sheetData>
  <sheetProtection/>
  <mergeCells count="6">
    <mergeCell ref="B28:D28"/>
    <mergeCell ref="B29:D29"/>
    <mergeCell ref="B8:D8"/>
    <mergeCell ref="B3:D5"/>
    <mergeCell ref="B9:D9"/>
    <mergeCell ref="B21:D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2011-04-05T02:12:27Z</cp:lastPrinted>
  <dcterms:created xsi:type="dcterms:W3CDTF">2010-04-01T07:27:06Z</dcterms:created>
  <dcterms:modified xsi:type="dcterms:W3CDTF">2012-03-28T04:06:49Z</dcterms:modified>
  <cp:category/>
  <cp:version/>
  <cp:contentType/>
  <cp:contentStatus/>
</cp:coreProperties>
</file>