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976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<sst xmlns="http://schemas.openxmlformats.org/spreadsheetml/2006/main" count="170" uniqueCount="123">
  <si>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</si>
  <si>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</si>
  <si>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</si>
  <si>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</si>
  <si>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</si>
  <si>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</si>
  <si>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</si>
  <si>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</si>
  <si>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</si>
  <si>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</si>
  <si>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</si>
  <si>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</si>
  <si>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</si>
  <si>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</si>
  <si>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</si>
  <si>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</si>
  <si>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</si>
  <si>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</si>
  <si>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</si>
  <si>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</si>
  <si>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</si>
  <si>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</si>
  <si>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</si>
  <si>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</si>
  <si>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</si>
  <si>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</si>
  <si>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</si>
  <si>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</si>
  <si>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</si>
  <si>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</si>
  <si>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</si>
  <si>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</si>
  <si>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</si>
  <si>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</si>
  <si>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</si>
  <si>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</si>
  <si>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</si>
  <si>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</si>
  <si>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</si>
  <si>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</si>
  <si>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</si>
  <si>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</si>
  <si>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</si>
  <si>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</si>
  <si>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</si>
  <si>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</si>
  <si>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</si>
  <si>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</si>
  <si>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</si>
  <si>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</si>
  <si>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</si>
  <si>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</si>
  <si>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</si>
  <si>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</si>
  <si>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1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</si>
  <si>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</si>
  <si>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</si>
  <si>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</si>
  <si>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</si>
  <si>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</si>
  <si>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</si>
  <si>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</si>
  <si>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</si>
  <si>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</si>
  <si>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</si>
  <si>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</si>
  <si>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</si>
  <si>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</si>
  <si>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</si>
  <si>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межпанельных швов с автовышки  </t>
  </si>
  <si>
    <t>пог.м</t>
  </si>
  <si>
    <t xml:space="preserve"> </t>
  </si>
  <si>
    <t xml:space="preserve">Ремонт придомового оборудования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</si>
  <si>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</si>
  <si>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</si>
  <si>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</si>
  <si>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</si>
  <si>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</si>
  <si>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</si>
  <si>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</si>
  <si>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</si>
  <si>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</si>
  <si>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</si>
  <si>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</si>
  <si>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</si>
  <si>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</si>
  <si>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</si>
  <si>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</si>
  <si>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</si>
  <si>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</si>
  <si>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</si>
  <si>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</si>
  <si>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</si>
  <si>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25</t>
  </si>
  <si>
    <t>Кран шаровый d 32</t>
  </si>
  <si>
    <t>Труба d 20</t>
  </si>
  <si>
    <t>Труба d 25</t>
  </si>
  <si>
    <t>Контрогайка d 15</t>
  </si>
  <si>
    <t>Контрогайка d 25</t>
  </si>
  <si>
    <t>Муфта d15</t>
  </si>
  <si>
    <t>Муфта d 25</t>
  </si>
  <si>
    <t>Труба ч\к d 100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</si>
  <si>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</si>
  <si>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</si>
  <si>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</si>
  <si>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Ремонт бетонных полов с приготовление растворной смеси на месте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</si>
  <si>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</si>
  <si>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</si>
  <si>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Смена дверных приборов проушин  </t>
  </si>
  <si>
    <t xml:space="preserve">Смена нащельников  </t>
  </si>
  <si>
    <t xml:space="preserve">Устройство бетонной отмостки  </t>
  </si>
  <si>
    <t>м3</t>
  </si>
  <si>
    <t xml:space="preserve">Утепление перекрытий изделиями из пенополистирола  </t>
  </si>
  <si>
    <t xml:space="preserve">Утепление перекрытий изделиями минераловатными  </t>
  </si>
  <si>
    <t xml:space="preserve"> Замок навесной </t>
  </si>
  <si>
    <t xml:space="preserve"> шт </t>
  </si>
  <si>
    <t>Труба d 32</t>
  </si>
  <si>
    <t>Труба d 100</t>
  </si>
  <si>
    <t>Муфта монтажная d 100</t>
  </si>
  <si>
    <t>Труба п\эт  d 100</t>
  </si>
  <si>
    <t>Задвижка d 80</t>
  </si>
  <si>
    <t>Муфта ч\к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</si>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</sst>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1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6.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1987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8</v>
      </c>
      <c r="I6" s="44"/>
    </row>
    <row r="7" spans="1:9" ht="21.75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122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45">
        <f>H9+H10</f>
        <v>6863.9</v>
      </c>
      <c r="I8" s="46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45">
        <v>6032</v>
      </c>
      <c r="I9" s="46"/>
    </row>
    <row r="10" spans="1:9" ht="20.2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831.9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4536</v>
      </c>
      <c r="I11" s="46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15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6.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-4.384709999999998</v>
      </c>
      <c r="C19" s="8" t="s">
        <v>4</v>
      </c>
      <c r="D19" s="13">
        <v>46.637</v>
      </c>
      <c r="E19" s="13">
        <f>D19-(B19-I19)</f>
        <v>46.63671</v>
      </c>
      <c r="F19" s="13"/>
      <c r="G19" s="18" t="s">
        <v>48</v>
      </c>
      <c r="H19" s="13">
        <f>E19</f>
        <v>46.63671</v>
      </c>
      <c r="I19" s="13">
        <v>-4.385</v>
      </c>
    </row>
    <row r="20" spans="1:9" ht="57.75" customHeight="1">
      <c r="A20" s="54" t="s">
        <v>12</v>
      </c>
      <c r="B20" s="59">
        <v>-93.24509</v>
      </c>
      <c r="C20" s="61" t="s">
        <v>50</v>
      </c>
      <c r="D20" s="59">
        <v>797.92</v>
      </c>
      <c r="E20" s="59">
        <f>D20-(B20-I20)</f>
        <v>806.88909</v>
      </c>
      <c r="F20" s="59"/>
      <c r="G20" s="65" t="s">
        <v>122</v>
      </c>
      <c r="H20" s="63">
        <f>D20</f>
        <v>797.92</v>
      </c>
      <c r="I20" s="59">
        <v>-84.276</v>
      </c>
    </row>
    <row r="21" spans="1:9" ht="69.75" customHeight="1">
      <c r="A21" s="55"/>
      <c r="B21" s="60"/>
      <c r="C21" s="62"/>
      <c r="D21" s="60"/>
      <c r="E21" s="60"/>
      <c r="F21" s="60"/>
      <c r="G21" s="66"/>
      <c r="H21" s="64"/>
      <c r="I21" s="60"/>
    </row>
    <row r="22" spans="1:9" ht="27" customHeight="1">
      <c r="A22" s="10"/>
      <c r="B22" s="11">
        <f>SUM(B19:B20)</f>
        <v>-97.6298</v>
      </c>
      <c r="C22" s="12" t="s">
        <v>6</v>
      </c>
      <c r="D22" s="11">
        <f>SUM(D19:D20)</f>
        <v>844.557</v>
      </c>
      <c r="E22" s="11">
        <f>SUM(E19:E20)</f>
        <v>853.5258</v>
      </c>
      <c r="F22" s="11"/>
      <c r="G22" s="1"/>
      <c r="H22" s="11">
        <f>SUM(H19:H20)</f>
        <v>844.55671</v>
      </c>
      <c r="I22" s="11">
        <f>SUM(I19:I20)</f>
        <v>-88.661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-95.41476999999998</v>
      </c>
      <c r="C24" s="8" t="s">
        <v>9</v>
      </c>
      <c r="D24" s="13">
        <v>869.67</v>
      </c>
      <c r="E24" s="13">
        <f>D24-(B24-I24)</f>
        <v>874.12177</v>
      </c>
      <c r="F24" s="13"/>
      <c r="G24" s="19" t="s">
        <v>43</v>
      </c>
      <c r="H24" s="13">
        <f>E24</f>
        <v>874.12177</v>
      </c>
      <c r="I24" s="13">
        <v>-90.963</v>
      </c>
    </row>
    <row r="25" spans="1:9" ht="27" customHeight="1">
      <c r="A25" s="14" t="s">
        <v>15</v>
      </c>
      <c r="B25" s="13">
        <v>-33.74565999999999</v>
      </c>
      <c r="C25" s="8" t="s">
        <v>10</v>
      </c>
      <c r="D25" s="13">
        <v>327.449</v>
      </c>
      <c r="E25" s="13">
        <f>D25-(B25-I25)</f>
        <v>327.54966</v>
      </c>
      <c r="F25" s="13"/>
      <c r="G25" s="19" t="s">
        <v>44</v>
      </c>
      <c r="H25" s="13">
        <f>E25</f>
        <v>327.54966</v>
      </c>
      <c r="I25" s="13">
        <v>-33.645</v>
      </c>
    </row>
    <row r="26" spans="1:9" ht="27" customHeight="1">
      <c r="A26" s="14" t="s">
        <v>16</v>
      </c>
      <c r="B26" s="13">
        <v>-19.130110000000002</v>
      </c>
      <c r="C26" s="8" t="s">
        <v>30</v>
      </c>
      <c r="D26" s="13">
        <v>156.911</v>
      </c>
      <c r="E26" s="13">
        <f>D26-(B26-I26)</f>
        <v>159.04511</v>
      </c>
      <c r="F26" s="13"/>
      <c r="G26" s="19" t="s">
        <v>45</v>
      </c>
      <c r="H26" s="13">
        <f>E26</f>
        <v>159.04511</v>
      </c>
      <c r="I26" s="13">
        <v>-16.996</v>
      </c>
    </row>
    <row r="27" spans="1:9" ht="27" customHeight="1">
      <c r="A27" s="7" t="s">
        <v>17</v>
      </c>
      <c r="B27" s="13">
        <v>-13.085009999999997</v>
      </c>
      <c r="C27" s="8" t="s">
        <v>8</v>
      </c>
      <c r="D27" s="13">
        <v>111.771</v>
      </c>
      <c r="E27" s="13">
        <f>D27-(B27-I27)</f>
        <v>112.22700999999999</v>
      </c>
      <c r="F27" s="13"/>
      <c r="G27" s="19" t="s">
        <v>46</v>
      </c>
      <c r="H27" s="13">
        <f>E27</f>
        <v>112.22700999999999</v>
      </c>
      <c r="I27" s="13">
        <v>-12.629</v>
      </c>
    </row>
    <row r="28" spans="1:9" ht="27" customHeight="1">
      <c r="A28" s="7" t="s">
        <v>36</v>
      </c>
      <c r="B28" s="13">
        <v>-2.7573599999999985</v>
      </c>
      <c r="C28" s="8" t="s">
        <v>37</v>
      </c>
      <c r="D28" s="13">
        <v>21.981</v>
      </c>
      <c r="E28" s="13">
        <f>D28-(B28-I28)</f>
        <v>22.49236</v>
      </c>
      <c r="F28" s="13"/>
      <c r="G28" s="19" t="s">
        <v>47</v>
      </c>
      <c r="H28" s="13">
        <f>E28</f>
        <v>22.49236</v>
      </c>
      <c r="I28" s="13">
        <v>-2.246</v>
      </c>
    </row>
    <row r="29" spans="1:9" ht="30.75" customHeight="1">
      <c r="A29" s="10"/>
      <c r="B29" s="11">
        <f>SUM(B24:B28)</f>
        <v>-164.13290999999998</v>
      </c>
      <c r="C29" s="12" t="s">
        <v>13</v>
      </c>
      <c r="D29" s="11">
        <f>SUM(D24:D28)</f>
        <v>1487.782</v>
      </c>
      <c r="E29" s="11">
        <f>SUM(E24:E28)</f>
        <v>1495.43591</v>
      </c>
      <c r="F29" s="11"/>
      <c r="G29" s="2"/>
      <c r="H29" s="11">
        <f>SUM(H24:H28)</f>
        <v>1495.43591</v>
      </c>
      <c r="I29" s="11">
        <f>SUM(I24:I28)</f>
        <v>-156.479</v>
      </c>
    </row>
    <row r="30" spans="1:9" ht="26.2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-0.28498</v>
      </c>
      <c r="C31" s="8" t="s">
        <v>39</v>
      </c>
      <c r="D31" s="13">
        <v>2.484</v>
      </c>
      <c r="E31" s="13">
        <f>D31-(B31-I31)</f>
        <v>2.74198</v>
      </c>
      <c r="F31" s="13"/>
      <c r="G31" s="3"/>
      <c r="H31" s="13">
        <f>E31</f>
        <v>2.74198</v>
      </c>
      <c r="I31" s="13">
        <f>-0.027</f>
        <v>-0.027</v>
      </c>
    </row>
    <row r="32" spans="1:9" ht="28.5" customHeight="1">
      <c r="A32" s="7" t="s">
        <v>52</v>
      </c>
      <c r="B32" s="13">
        <v>-2.27783</v>
      </c>
      <c r="C32" s="8" t="s">
        <v>40</v>
      </c>
      <c r="D32" s="13">
        <v>19.707</v>
      </c>
      <c r="E32" s="13">
        <f>D32-(B32-I32)</f>
        <v>20.08783</v>
      </c>
      <c r="F32" s="13"/>
      <c r="G32" s="3"/>
      <c r="H32" s="13">
        <f>E32</f>
        <v>20.08783</v>
      </c>
      <c r="I32" s="13">
        <v>-1.897</v>
      </c>
    </row>
    <row r="33" spans="1:9" s="16" customFormat="1" ht="28.5" customHeight="1">
      <c r="A33" s="10"/>
      <c r="B33" s="11">
        <v>-2.56281</v>
      </c>
      <c r="C33" s="12" t="s">
        <v>41</v>
      </c>
      <c r="D33" s="11">
        <f>SUM(D31:D32)</f>
        <v>22.191000000000003</v>
      </c>
      <c r="E33" s="11">
        <f>SUM(E31:E32)</f>
        <v>22.829810000000002</v>
      </c>
      <c r="F33" s="11"/>
      <c r="G33" s="2"/>
      <c r="H33" s="11">
        <f>SUM(H31:H32)</f>
        <v>22.829810000000002</v>
      </c>
      <c r="I33" s="11">
        <f>SUM(I31:I32)</f>
        <v>-1.924</v>
      </c>
    </row>
    <row r="34" spans="1:9" ht="31.5" customHeight="1">
      <c r="A34" s="17"/>
      <c r="B34" s="11">
        <v>-264.32552</v>
      </c>
      <c r="C34" s="12" t="s">
        <v>19</v>
      </c>
      <c r="D34" s="11">
        <f>SUM(D22,D29,D33)</f>
        <v>2354.5299999999997</v>
      </c>
      <c r="E34" s="11">
        <f>SUM(E22,E29,E33)</f>
        <v>2371.79152</v>
      </c>
      <c r="F34" s="11">
        <f>SUM(F22,F29,F33)</f>
        <v>0</v>
      </c>
      <c r="G34" s="2"/>
      <c r="H34" s="11">
        <f>SUM(H22,H29,H33)</f>
        <v>2362.82243</v>
      </c>
      <c r="I34" s="11">
        <f>SUM(I22,I29,I33)</f>
        <v>-247.06400000000002</v>
      </c>
    </row>
    <row r="35" spans="1:9" ht="37.5" customHeight="1">
      <c r="A35" s="17"/>
      <c r="B35" s="11"/>
      <c r="C35" s="12" t="s">
        <v>42</v>
      </c>
      <c r="D35" s="48">
        <f>E34+F34-D34</f>
        <v>17.261520000000473</v>
      </c>
      <c r="E35" s="49"/>
      <c r="F35" s="50"/>
      <c r="G35" s="1"/>
      <c r="H35" s="11"/>
      <c r="I35" s="11"/>
    </row>
    <row r="36" spans="1:9" ht="33.75" customHeight="1">
      <c r="A36" s="10">
        <v>4</v>
      </c>
      <c r="B36" s="11">
        <v>101.271774</v>
      </c>
      <c r="C36" s="12" t="s">
        <v>18</v>
      </c>
      <c r="D36" s="11">
        <f>70.196+19.507</f>
        <v>89.703</v>
      </c>
      <c r="E36" s="11">
        <v>90.578</v>
      </c>
      <c r="F36" s="11"/>
      <c r="G36" s="19"/>
      <c r="H36" s="11"/>
      <c r="I36" s="11">
        <f>B36+E36+F36-H36</f>
        <v>191.849774</v>
      </c>
    </row>
  </sheetData>
  <mergeCells count="36">
    <mergeCell ref="H20:H21"/>
    <mergeCell ref="I20:I21"/>
    <mergeCell ref="D20:D21"/>
    <mergeCell ref="E20:E21"/>
    <mergeCell ref="F20:F21"/>
    <mergeCell ref="G20:G21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4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1"/>
      <c r="D6" s="21"/>
    </row>
    <row r="7" spans="2:4" ht="24" customHeight="1">
      <c r="B7" s="22" t="s">
        <v>55</v>
      </c>
      <c r="C7" s="23" t="s">
        <v>56</v>
      </c>
      <c r="D7" s="23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12.75">
      <c r="B10" s="24" t="s">
        <v>60</v>
      </c>
      <c r="C10" s="25" t="s">
        <v>61</v>
      </c>
      <c r="D10" s="26">
        <v>10</v>
      </c>
    </row>
    <row r="11" spans="2:4" ht="12.75">
      <c r="B11" s="24" t="s">
        <v>62</v>
      </c>
      <c r="C11" s="25" t="s">
        <v>63</v>
      </c>
      <c r="D11" s="26">
        <v>42.29</v>
      </c>
    </row>
    <row r="12" spans="2:4" ht="12.75">
      <c r="B12" s="24" t="s">
        <v>104</v>
      </c>
      <c r="C12" s="25" t="s">
        <v>63</v>
      </c>
      <c r="D12" s="26">
        <v>272.2</v>
      </c>
    </row>
    <row r="13" spans="2:4" ht="12.75">
      <c r="B13" s="24" t="s">
        <v>64</v>
      </c>
      <c r="C13" s="25" t="s">
        <v>63</v>
      </c>
      <c r="D13" s="26">
        <v>105</v>
      </c>
    </row>
    <row r="14" spans="2:4" ht="12.75">
      <c r="B14" s="24" t="s">
        <v>65</v>
      </c>
      <c r="C14" s="25" t="s">
        <v>63</v>
      </c>
      <c r="D14" s="26">
        <v>900</v>
      </c>
    </row>
    <row r="15" spans="2:4" ht="12.75">
      <c r="B15" s="24" t="s">
        <v>66</v>
      </c>
      <c r="C15" s="25" t="s">
        <v>63</v>
      </c>
      <c r="D15" s="26">
        <v>1000</v>
      </c>
    </row>
    <row r="16" spans="2:4" ht="12.75">
      <c r="B16" s="24" t="s">
        <v>67</v>
      </c>
      <c r="C16" s="25" t="s">
        <v>68</v>
      </c>
      <c r="D16" s="26">
        <v>12</v>
      </c>
    </row>
    <row r="17" spans="2:4" ht="12.75">
      <c r="B17" s="24" t="s">
        <v>105</v>
      </c>
      <c r="C17" s="25" t="s">
        <v>63</v>
      </c>
      <c r="D17" s="26">
        <v>4.788</v>
      </c>
    </row>
    <row r="18" spans="2:4" ht="12.75">
      <c r="B18" s="24" t="s">
        <v>69</v>
      </c>
      <c r="C18" s="25" t="s">
        <v>70</v>
      </c>
      <c r="D18" s="26">
        <v>61.2</v>
      </c>
    </row>
    <row r="19" spans="2:4" ht="12.75">
      <c r="B19" s="24" t="s">
        <v>106</v>
      </c>
      <c r="C19" s="25" t="s">
        <v>63</v>
      </c>
      <c r="D19" s="26">
        <v>16.08</v>
      </c>
    </row>
    <row r="20" spans="2:4" ht="12.75">
      <c r="B20" s="24" t="s">
        <v>107</v>
      </c>
      <c r="C20" s="25" t="s">
        <v>61</v>
      </c>
      <c r="D20" s="26">
        <v>3</v>
      </c>
    </row>
    <row r="21" spans="2:4" ht="12.75">
      <c r="B21" s="24" t="s">
        <v>72</v>
      </c>
      <c r="C21" s="25" t="s">
        <v>61</v>
      </c>
      <c r="D21" s="26">
        <v>2</v>
      </c>
    </row>
    <row r="22" spans="2:4" ht="12.75">
      <c r="B22" s="24" t="s">
        <v>73</v>
      </c>
      <c r="C22" s="25" t="s">
        <v>61</v>
      </c>
      <c r="D22" s="26">
        <v>5</v>
      </c>
    </row>
    <row r="23" spans="2:4" ht="12.75">
      <c r="B23" s="24" t="s">
        <v>108</v>
      </c>
      <c r="C23" s="25" t="s">
        <v>61</v>
      </c>
      <c r="D23" s="26">
        <v>2</v>
      </c>
    </row>
    <row r="24" spans="2:4" ht="12.75">
      <c r="B24" s="24" t="s">
        <v>109</v>
      </c>
      <c r="C24" s="25" t="s">
        <v>68</v>
      </c>
      <c r="D24" s="26">
        <v>2</v>
      </c>
    </row>
    <row r="25" spans="2:4" ht="12.75">
      <c r="B25" s="24" t="s">
        <v>74</v>
      </c>
      <c r="C25" s="25" t="s">
        <v>63</v>
      </c>
      <c r="D25" s="26">
        <v>1.43</v>
      </c>
    </row>
    <row r="26" spans="2:4" ht="12.75">
      <c r="B26" s="24" t="s">
        <v>75</v>
      </c>
      <c r="C26" s="25" t="s">
        <v>61</v>
      </c>
      <c r="D26" s="26">
        <v>1</v>
      </c>
    </row>
    <row r="27" spans="2:4" ht="12.75">
      <c r="B27" s="24" t="s">
        <v>110</v>
      </c>
      <c r="C27" s="25" t="s">
        <v>111</v>
      </c>
      <c r="D27" s="26">
        <v>0.234</v>
      </c>
    </row>
    <row r="28" spans="2:4" ht="12.75">
      <c r="B28" s="24" t="s">
        <v>112</v>
      </c>
      <c r="C28" s="25" t="s">
        <v>111</v>
      </c>
      <c r="D28" s="26" t="s">
        <v>71</v>
      </c>
    </row>
    <row r="29" spans="2:4" ht="12.75">
      <c r="B29" s="24" t="s">
        <v>113</v>
      </c>
      <c r="C29" s="25" t="s">
        <v>111</v>
      </c>
      <c r="D29" s="26">
        <v>16.128</v>
      </c>
    </row>
    <row r="30" spans="2:4" ht="12.75">
      <c r="B30" s="24" t="s">
        <v>76</v>
      </c>
      <c r="C30" s="25" t="s">
        <v>63</v>
      </c>
      <c r="D30" s="26">
        <v>26.6</v>
      </c>
    </row>
    <row r="31" spans="2:4" ht="12.75">
      <c r="B31" s="75" t="s">
        <v>77</v>
      </c>
      <c r="C31" s="76"/>
      <c r="D31" s="76"/>
    </row>
    <row r="32" spans="2:4" ht="12.75">
      <c r="B32" s="28" t="s">
        <v>78</v>
      </c>
      <c r="C32" s="27" t="s">
        <v>61</v>
      </c>
      <c r="D32" s="29">
        <v>8</v>
      </c>
    </row>
    <row r="33" spans="2:4" ht="12.75">
      <c r="B33" s="28" t="s">
        <v>79</v>
      </c>
      <c r="C33" s="27" t="s">
        <v>61</v>
      </c>
      <c r="D33" s="29">
        <v>2</v>
      </c>
    </row>
    <row r="34" spans="2:4" ht="12.75">
      <c r="B34" s="28" t="s">
        <v>80</v>
      </c>
      <c r="C34" s="27" t="s">
        <v>61</v>
      </c>
      <c r="D34" s="29">
        <v>12</v>
      </c>
    </row>
    <row r="35" spans="2:4" ht="12.75">
      <c r="B35" s="28" t="s">
        <v>81</v>
      </c>
      <c r="C35" s="27" t="s">
        <v>61</v>
      </c>
      <c r="D35" s="29">
        <v>4</v>
      </c>
    </row>
    <row r="36" spans="2:4" ht="12.75">
      <c r="B36" s="28" t="s">
        <v>82</v>
      </c>
      <c r="C36" s="27" t="s">
        <v>61</v>
      </c>
      <c r="D36" s="29">
        <v>1</v>
      </c>
    </row>
    <row r="37" spans="2:4" ht="12.75">
      <c r="B37" s="28" t="s">
        <v>83</v>
      </c>
      <c r="C37" s="27" t="s">
        <v>61</v>
      </c>
      <c r="D37" s="29">
        <v>3</v>
      </c>
    </row>
    <row r="38" spans="2:4" ht="12.75">
      <c r="B38" s="28" t="s">
        <v>84</v>
      </c>
      <c r="C38" s="27" t="s">
        <v>68</v>
      </c>
      <c r="D38" s="29">
        <v>200</v>
      </c>
    </row>
    <row r="39" spans="2:4" ht="12.75">
      <c r="B39" s="30" t="s">
        <v>85</v>
      </c>
      <c r="C39" s="31" t="s">
        <v>68</v>
      </c>
      <c r="D39" s="32">
        <v>6</v>
      </c>
    </row>
    <row r="40" spans="2:4" ht="12.75">
      <c r="B40" s="30" t="s">
        <v>86</v>
      </c>
      <c r="C40" s="31" t="s">
        <v>61</v>
      </c>
      <c r="D40" s="32">
        <v>1</v>
      </c>
    </row>
    <row r="41" spans="2:4" ht="12.75">
      <c r="B41" s="30" t="s">
        <v>87</v>
      </c>
      <c r="C41" s="31" t="s">
        <v>61</v>
      </c>
      <c r="D41" s="32">
        <v>1</v>
      </c>
    </row>
    <row r="42" spans="2:4" ht="12.75">
      <c r="B42" s="30" t="s">
        <v>88</v>
      </c>
      <c r="C42" s="31" t="s">
        <v>61</v>
      </c>
      <c r="D42" s="32">
        <v>1</v>
      </c>
    </row>
    <row r="43" spans="2:4" ht="12.75">
      <c r="B43" s="30" t="s">
        <v>89</v>
      </c>
      <c r="C43" s="31" t="s">
        <v>61</v>
      </c>
      <c r="D43" s="32">
        <v>1</v>
      </c>
    </row>
    <row r="44" spans="2:4" ht="12.75">
      <c r="B44" s="30" t="s">
        <v>90</v>
      </c>
      <c r="C44" s="31" t="s">
        <v>61</v>
      </c>
      <c r="D44" s="32">
        <v>2</v>
      </c>
    </row>
    <row r="45" spans="2:4" ht="12.75">
      <c r="B45" s="67" t="s">
        <v>91</v>
      </c>
      <c r="C45" s="35"/>
      <c r="D45" s="20"/>
    </row>
    <row r="46" spans="2:4" ht="12.75">
      <c r="B46" s="33" t="s">
        <v>114</v>
      </c>
      <c r="C46" s="27" t="s">
        <v>115</v>
      </c>
      <c r="D46" s="34">
        <v>4</v>
      </c>
    </row>
    <row r="47" spans="2:4" ht="12.75">
      <c r="B47" s="33" t="s">
        <v>92</v>
      </c>
      <c r="C47" s="27" t="s">
        <v>61</v>
      </c>
      <c r="D47" s="34">
        <v>10</v>
      </c>
    </row>
    <row r="48" spans="2:4" ht="12.75">
      <c r="B48" s="33" t="s">
        <v>93</v>
      </c>
      <c r="C48" s="27" t="s">
        <v>61</v>
      </c>
      <c r="D48" s="34">
        <v>2</v>
      </c>
    </row>
    <row r="49" spans="2:4" ht="12.75">
      <c r="B49" s="33" t="s">
        <v>94</v>
      </c>
      <c r="C49" s="27" t="s">
        <v>61</v>
      </c>
      <c r="D49" s="34">
        <v>6</v>
      </c>
    </row>
    <row r="50" spans="2:4" ht="12.75">
      <c r="B50" s="33" t="s">
        <v>95</v>
      </c>
      <c r="C50" s="27" t="s">
        <v>68</v>
      </c>
      <c r="D50" s="34">
        <v>4</v>
      </c>
    </row>
    <row r="51" spans="2:4" ht="12.75">
      <c r="B51" s="33" t="s">
        <v>96</v>
      </c>
      <c r="C51" s="27" t="s">
        <v>68</v>
      </c>
      <c r="D51" s="34">
        <v>5</v>
      </c>
    </row>
    <row r="52" spans="2:4" ht="12.75">
      <c r="B52" s="33" t="s">
        <v>116</v>
      </c>
      <c r="C52" s="27" t="s">
        <v>68</v>
      </c>
      <c r="D52" s="34">
        <v>5</v>
      </c>
    </row>
    <row r="53" spans="2:4" ht="12.75">
      <c r="B53" s="33" t="s">
        <v>117</v>
      </c>
      <c r="C53" s="27" t="s">
        <v>68</v>
      </c>
      <c r="D53" s="34">
        <v>29</v>
      </c>
    </row>
    <row r="54" spans="2:4" ht="12.75">
      <c r="B54" s="33" t="s">
        <v>97</v>
      </c>
      <c r="C54" s="27" t="s">
        <v>61</v>
      </c>
      <c r="D54" s="34">
        <v>10</v>
      </c>
    </row>
    <row r="55" spans="2:4" ht="12.75">
      <c r="B55" s="33" t="s">
        <v>98</v>
      </c>
      <c r="C55" s="27" t="s">
        <v>61</v>
      </c>
      <c r="D55" s="34">
        <v>2</v>
      </c>
    </row>
    <row r="56" spans="2:4" ht="12.75">
      <c r="B56" s="33" t="s">
        <v>99</v>
      </c>
      <c r="C56" s="27" t="s">
        <v>61</v>
      </c>
      <c r="D56" s="34">
        <v>22</v>
      </c>
    </row>
    <row r="57" spans="2:4" ht="12.75">
      <c r="B57" s="33" t="s">
        <v>100</v>
      </c>
      <c r="C57" s="27" t="s">
        <v>61</v>
      </c>
      <c r="D57" s="34">
        <v>2</v>
      </c>
    </row>
    <row r="58" spans="2:4" ht="12.75">
      <c r="B58" s="33" t="s">
        <v>118</v>
      </c>
      <c r="C58" s="27" t="s">
        <v>61</v>
      </c>
      <c r="D58" s="34">
        <v>2</v>
      </c>
    </row>
    <row r="59" spans="2:4" ht="12.75">
      <c r="B59" s="33" t="s">
        <v>119</v>
      </c>
      <c r="C59" s="27" t="s">
        <v>68</v>
      </c>
      <c r="D59" s="34">
        <v>2.6</v>
      </c>
    </row>
    <row r="60" spans="2:4" ht="12.75">
      <c r="B60" s="33" t="s">
        <v>120</v>
      </c>
      <c r="C60" s="27" t="s">
        <v>61</v>
      </c>
      <c r="D60" s="34">
        <v>1</v>
      </c>
    </row>
    <row r="61" spans="2:4" ht="12.75">
      <c r="B61" s="33" t="s">
        <v>121</v>
      </c>
      <c r="C61" s="27" t="s">
        <v>61</v>
      </c>
      <c r="D61" s="34">
        <v>1</v>
      </c>
    </row>
    <row r="62" spans="2:4" ht="12.75">
      <c r="B62" s="33" t="s">
        <v>101</v>
      </c>
      <c r="C62" s="27" t="s">
        <v>68</v>
      </c>
      <c r="D62" s="34">
        <v>1.2</v>
      </c>
    </row>
    <row r="63" spans="2:4" ht="12.75">
      <c r="B63" s="67" t="s">
        <v>102</v>
      </c>
      <c r="C63" s="35"/>
      <c r="D63" s="20"/>
    </row>
    <row r="64" spans="2:4" ht="12.75">
      <c r="B64" s="67" t="s">
        <v>103</v>
      </c>
      <c r="C64" s="68"/>
      <c r="D64" s="69"/>
    </row>
  </sheetData>
  <mergeCells count="7">
    <mergeCell ref="B63:D63"/>
    <mergeCell ref="B64:D64"/>
    <mergeCell ref="B8:D8"/>
    <mergeCell ref="B3:D5"/>
    <mergeCell ref="B9:D9"/>
    <mergeCell ref="B31:D31"/>
    <mergeCell ref="B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2010-10-21T09:24:47Z</cp:lastPrinted>
  <dcterms:created xsi:type="dcterms:W3CDTF">2010-04-01T07:27:06Z</dcterms:created>
  <dcterms:modified xsi:type="dcterms:W3CDTF">2011-05-20T02:21:38Z</dcterms:modified>
  <cp:category/>
  <cp:version/>
  <cp:contentType/>
  <cp:contentStatus/>
</cp:coreProperties>
</file>